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819"/>
  <workbookPr autoCompressPictures="0"/>
  <bookViews>
    <workbookView xWindow="0" yWindow="0" windowWidth="25520" windowHeight="16060"/>
  </bookViews>
  <sheets>
    <sheet name="Kreuztabellen Zusammenhang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C54" i="1"/>
  <c r="B54" i="1"/>
  <c r="B23" i="1"/>
  <c r="C23" i="1"/>
  <c r="D23" i="1"/>
  <c r="E23" i="1"/>
  <c r="F23" i="1"/>
  <c r="G23" i="1"/>
  <c r="B27" i="1"/>
  <c r="Q8" i="1"/>
  <c r="Q9" i="1"/>
  <c r="Q10" i="1"/>
  <c r="B28" i="1"/>
  <c r="B36" i="1"/>
  <c r="B37" i="1"/>
  <c r="B73" i="1"/>
  <c r="B92" i="1"/>
  <c r="C73" i="1"/>
  <c r="C92" i="1"/>
  <c r="D73" i="1"/>
  <c r="D92" i="1"/>
  <c r="E73" i="1"/>
  <c r="E92" i="1"/>
  <c r="F73" i="1"/>
  <c r="F92" i="1"/>
  <c r="G73" i="1"/>
  <c r="G92" i="1"/>
  <c r="H92" i="1"/>
  <c r="I92" i="1"/>
  <c r="J92" i="1"/>
  <c r="K92" i="1"/>
  <c r="L92" i="1"/>
  <c r="M92" i="1"/>
  <c r="N92" i="1"/>
  <c r="O92" i="1"/>
  <c r="P92" i="1"/>
  <c r="Q92" i="1"/>
  <c r="B74" i="1"/>
  <c r="B93" i="1"/>
  <c r="C74" i="1"/>
  <c r="C93" i="1"/>
  <c r="D74" i="1"/>
  <c r="D93" i="1"/>
  <c r="E74" i="1"/>
  <c r="E93" i="1"/>
  <c r="F74" i="1"/>
  <c r="F93" i="1"/>
  <c r="G74" i="1"/>
  <c r="G93" i="1"/>
  <c r="H93" i="1"/>
  <c r="I93" i="1"/>
  <c r="J93" i="1"/>
  <c r="K93" i="1"/>
  <c r="L93" i="1"/>
  <c r="M93" i="1"/>
  <c r="N93" i="1"/>
  <c r="O93" i="1"/>
  <c r="P93" i="1"/>
  <c r="Q93" i="1"/>
  <c r="B75" i="1"/>
  <c r="B94" i="1"/>
  <c r="C75" i="1"/>
  <c r="C94" i="1"/>
  <c r="D75" i="1"/>
  <c r="D94" i="1"/>
  <c r="E75" i="1"/>
  <c r="E94" i="1"/>
  <c r="F75" i="1"/>
  <c r="F94" i="1"/>
  <c r="G75" i="1"/>
  <c r="G94" i="1"/>
  <c r="H94" i="1"/>
  <c r="I94" i="1"/>
  <c r="J94" i="1"/>
  <c r="K94" i="1"/>
  <c r="L94" i="1"/>
  <c r="M94" i="1"/>
  <c r="N94" i="1"/>
  <c r="O94" i="1"/>
  <c r="P94" i="1"/>
  <c r="Q94" i="1"/>
  <c r="B95" i="1"/>
  <c r="Q95" i="1"/>
  <c r="B96" i="1"/>
  <c r="Q96" i="1"/>
  <c r="B97" i="1"/>
  <c r="Q97" i="1"/>
  <c r="B98" i="1"/>
  <c r="Q98" i="1"/>
  <c r="B99" i="1"/>
  <c r="Q99" i="1"/>
  <c r="B100" i="1"/>
  <c r="Q100" i="1"/>
  <c r="B101" i="1"/>
  <c r="Q101" i="1"/>
  <c r="B102" i="1"/>
  <c r="Q102" i="1"/>
  <c r="B103" i="1"/>
  <c r="Q103" i="1"/>
  <c r="B104" i="1"/>
  <c r="Q104" i="1"/>
  <c r="B105" i="1"/>
  <c r="Q105" i="1"/>
  <c r="B106" i="1"/>
  <c r="Q106" i="1"/>
  <c r="Q107" i="1"/>
  <c r="B33" i="1"/>
  <c r="Q23" i="1"/>
  <c r="B29" i="1"/>
  <c r="B30" i="1"/>
  <c r="B35" i="1"/>
  <c r="B34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H73" i="1"/>
  <c r="I73" i="1"/>
  <c r="J73" i="1"/>
  <c r="K73" i="1"/>
  <c r="L73" i="1"/>
  <c r="M73" i="1"/>
  <c r="N73" i="1"/>
  <c r="O73" i="1"/>
  <c r="P73" i="1"/>
  <c r="H74" i="1"/>
  <c r="I74" i="1"/>
  <c r="J74" i="1"/>
  <c r="K74" i="1"/>
  <c r="L74" i="1"/>
  <c r="M74" i="1"/>
  <c r="N74" i="1"/>
  <c r="O74" i="1"/>
  <c r="P74" i="1"/>
  <c r="H75" i="1"/>
  <c r="I75" i="1"/>
  <c r="J75" i="1"/>
  <c r="K75" i="1"/>
  <c r="L75" i="1"/>
  <c r="M75" i="1"/>
  <c r="N75" i="1"/>
  <c r="O75" i="1"/>
  <c r="P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B76" i="1"/>
  <c r="B77" i="1"/>
  <c r="B78" i="1"/>
  <c r="B79" i="1"/>
  <c r="B80" i="1"/>
  <c r="B81" i="1"/>
  <c r="B82" i="1"/>
  <c r="B83" i="1"/>
  <c r="B84" i="1"/>
  <c r="B85" i="1"/>
  <c r="B86" i="1"/>
  <c r="B87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B41" i="1"/>
  <c r="B42" i="1"/>
  <c r="B43" i="1"/>
  <c r="B44" i="1"/>
  <c r="B46" i="1"/>
  <c r="B45" i="1"/>
  <c r="B47" i="1"/>
  <c r="B48" i="1"/>
  <c r="B49" i="1"/>
  <c r="B50" i="1"/>
  <c r="B40" i="1"/>
  <c r="B32" i="1"/>
  <c r="H23" i="1"/>
  <c r="I23" i="1"/>
  <c r="J23" i="1"/>
  <c r="K23" i="1"/>
  <c r="L23" i="1"/>
  <c r="M23" i="1"/>
  <c r="N23" i="1"/>
  <c r="O23" i="1"/>
  <c r="P23" i="1"/>
  <c r="Q11" i="1"/>
  <c r="Q12" i="1"/>
  <c r="Q13" i="1"/>
  <c r="Q14" i="1"/>
  <c r="Q15" i="1"/>
  <c r="Q16" i="1"/>
  <c r="Q17" i="1"/>
  <c r="Q18" i="1"/>
  <c r="Q19" i="1"/>
  <c r="Q20" i="1"/>
  <c r="Q21" i="1"/>
  <c r="Q22" i="1"/>
</calcChain>
</file>

<file path=xl/sharedStrings.xml><?xml version="1.0" encoding="utf-8"?>
<sst xmlns="http://schemas.openxmlformats.org/spreadsheetml/2006/main" count="42" uniqueCount="32">
  <si>
    <t>Eingaben</t>
  </si>
  <si>
    <t>sonst Anfrage unter claus.brell@hs-niederrhein.de</t>
  </si>
  <si>
    <t>Ausgaben</t>
  </si>
  <si>
    <t>Kreutztabellen</t>
  </si>
  <si>
    <t>Kategorien</t>
  </si>
  <si>
    <t>Randsumme</t>
  </si>
  <si>
    <t>Minimum Zeilen / Spalten k</t>
  </si>
  <si>
    <t>Anzahl Spalten</t>
  </si>
  <si>
    <t>Anzahl Zeilen</t>
  </si>
  <si>
    <t>Anzahl Werte n</t>
  </si>
  <si>
    <t>Wenn 2x2 Tabelle: Φ</t>
  </si>
  <si>
    <t>Pearsons P</t>
  </si>
  <si>
    <t>Cramers V</t>
  </si>
  <si>
    <t>Hilfsdaten</t>
  </si>
  <si>
    <r>
      <t>Χ</t>
    </r>
    <r>
      <rPr>
        <b/>
        <vertAlign val="superscript"/>
        <sz val="11"/>
        <color theme="1"/>
        <rFont val="Calibri"/>
        <scheme val="minor"/>
      </rPr>
      <t>2</t>
    </r>
  </si>
  <si>
    <t>a+b</t>
  </si>
  <si>
    <t>a*d</t>
  </si>
  <si>
    <t>b*c</t>
  </si>
  <si>
    <t>Differenz</t>
  </si>
  <si>
    <t>c+d</t>
  </si>
  <si>
    <t>a+c</t>
  </si>
  <si>
    <t>b+d</t>
  </si>
  <si>
    <t>Produkt</t>
  </si>
  <si>
    <t>Wurzel</t>
  </si>
  <si>
    <t>Quotient</t>
  </si>
  <si>
    <t>Erwartet</t>
  </si>
  <si>
    <t>beobachtet - erwartet</t>
  </si>
  <si>
    <t>(beob.-erw)^2/erw.</t>
  </si>
  <si>
    <t>Freiheitsgrade DF</t>
  </si>
  <si>
    <t xml:space="preserve">Tabellenwert Χ2 95% </t>
  </si>
  <si>
    <t>Phi, wenn berechenbar</t>
  </si>
  <si>
    <t xml:space="preserve">© Claus Brell 2014, 2016, für Lehr- Lernzwecke und privat frei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</si>
</sst>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0" xfId="0" applyFont="1" applyBorder="1"/>
    <xf numFmtId="164" fontId="0" fillId="0" borderId="0" xfId="0" applyNumberFormat="1" applyBorder="1"/>
    <xf numFmtId="0" fontId="0" fillId="0" borderId="0" xfId="0" applyFont="1" applyFill="1" applyBorder="1"/>
    <xf numFmtId="1" fontId="0" fillId="0" borderId="0" xfId="0" applyNumberFormat="1" applyBorder="1"/>
    <xf numFmtId="1" fontId="0" fillId="0" borderId="0" xfId="0" applyNumberFormat="1"/>
    <xf numFmtId="0" fontId="0" fillId="0" borderId="0" xfId="0" applyFont="1"/>
    <xf numFmtId="2" fontId="2" fillId="0" borderId="0" xfId="0" applyNumberFormat="1" applyFont="1" applyBorder="1"/>
    <xf numFmtId="2" fontId="0" fillId="0" borderId="0" xfId="0" applyNumberFormat="1"/>
    <xf numFmtId="0" fontId="2" fillId="2" borderId="0" xfId="0" applyFont="1" applyFill="1"/>
    <xf numFmtId="0" fontId="0" fillId="2" borderId="0" xfId="0" applyFill="1"/>
    <xf numFmtId="0" fontId="0" fillId="2" borderId="0" xfId="0" applyFill="1" applyBorder="1"/>
    <xf numFmtId="0" fontId="0" fillId="2" borderId="0" xfId="0" applyFont="1" applyFill="1" applyBorder="1"/>
    <xf numFmtId="1" fontId="0" fillId="2" borderId="0" xfId="0" applyNumberFormat="1" applyFill="1" applyBorder="1"/>
    <xf numFmtId="1" fontId="0" fillId="2" borderId="0" xfId="0" applyNumberFormat="1" applyFont="1" applyFill="1" applyBorder="1"/>
    <xf numFmtId="1" fontId="0" fillId="2" borderId="0" xfId="0" applyNumberFormat="1" applyFill="1"/>
    <xf numFmtId="1" fontId="2" fillId="2" borderId="0" xfId="0" applyNumberFormat="1" applyFont="1" applyFill="1" applyBorder="1"/>
    <xf numFmtId="0" fontId="8" fillId="0" borderId="1" xfId="0" applyFont="1" applyFill="1" applyBorder="1" applyAlignment="1">
      <alignment horizontal="center" vertical="center" wrapText="1"/>
    </xf>
    <xf numFmtId="1" fontId="0" fillId="0" borderId="1" xfId="0" applyNumberFormat="1" applyFill="1" applyBorder="1"/>
    <xf numFmtId="1" fontId="0" fillId="0" borderId="1" xfId="0" applyNumberFormat="1" applyBorder="1"/>
    <xf numFmtId="1" fontId="0" fillId="0" borderId="1" xfId="0" applyNumberFormat="1" applyFont="1" applyFill="1" applyBorder="1"/>
    <xf numFmtId="0" fontId="2" fillId="3" borderId="0" xfId="0" applyFont="1" applyFill="1" applyBorder="1"/>
    <xf numFmtId="0" fontId="0" fillId="2" borderId="0" xfId="0" applyFont="1" applyFill="1"/>
    <xf numFmtId="1" fontId="0" fillId="2" borderId="0" xfId="0" applyNumberFormat="1" applyFont="1" applyFill="1"/>
    <xf numFmtId="0" fontId="1" fillId="2" borderId="0" xfId="0" applyFont="1" applyFill="1"/>
    <xf numFmtId="165" fontId="0" fillId="2" borderId="0" xfId="0" applyNumberFormat="1" applyFont="1" applyFill="1" applyBorder="1"/>
    <xf numFmtId="2" fontId="0" fillId="2" borderId="0" xfId="0" applyNumberFormat="1" applyFont="1" applyFill="1" applyBorder="1"/>
    <xf numFmtId="2" fontId="0" fillId="2" borderId="0" xfId="0" applyNumberFormat="1" applyFill="1"/>
    <xf numFmtId="2" fontId="0" fillId="2" borderId="0" xfId="0" applyNumberFormat="1" applyFill="1" applyBorder="1"/>
  </cellXfs>
  <cellStyles count="7">
    <cellStyle name="Besuchter Link" xfId="2" builtinId="9" hidden="1"/>
    <cellStyle name="Besuchter Link" xfId="4" builtinId="9" hidden="1"/>
    <cellStyle name="Besuchter Link" xfId="6" builtinId="9" hidden="1"/>
    <cellStyle name="Link" xfId="1" builtinId="8" hidden="1"/>
    <cellStyle name="Link" xfId="3" builtinId="8" hidden="1"/>
    <cellStyle name="Link" xfId="5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abSelected="1" workbookViewId="0">
      <selection activeCell="F27" sqref="F27"/>
    </sheetView>
  </sheetViews>
  <sheetFormatPr baseColWidth="10" defaultRowHeight="14" x14ac:dyDescent="0"/>
  <cols>
    <col min="1" max="1" width="26.6640625" customWidth="1"/>
    <col min="2" max="16" width="7" customWidth="1"/>
  </cols>
  <sheetData>
    <row r="1" spans="1:17" ht="20">
      <c r="A1" s="1" t="s">
        <v>3</v>
      </c>
    </row>
    <row r="2" spans="1:17">
      <c r="A2" s="2" t="s">
        <v>31</v>
      </c>
    </row>
    <row r="3" spans="1:17">
      <c r="A3" t="s">
        <v>1</v>
      </c>
    </row>
    <row r="5" spans="1:17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>
      <c r="A6" s="15"/>
      <c r="B6" s="16"/>
      <c r="C6" s="15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>
      <c r="A7" s="17" t="s">
        <v>4</v>
      </c>
      <c r="B7" s="18">
        <v>1</v>
      </c>
      <c r="C7" s="17">
        <v>2</v>
      </c>
      <c r="D7" s="19">
        <v>3</v>
      </c>
      <c r="E7" s="19">
        <v>4</v>
      </c>
      <c r="F7" s="19">
        <v>5</v>
      </c>
      <c r="G7" s="19">
        <v>6</v>
      </c>
      <c r="H7" s="19">
        <v>7</v>
      </c>
      <c r="I7" s="19">
        <v>8</v>
      </c>
      <c r="J7" s="19">
        <v>9</v>
      </c>
      <c r="K7" s="19">
        <v>10</v>
      </c>
      <c r="L7" s="19">
        <v>11</v>
      </c>
      <c r="M7" s="19">
        <v>12</v>
      </c>
      <c r="N7" s="19">
        <v>13</v>
      </c>
      <c r="O7" s="19">
        <v>14</v>
      </c>
      <c r="P7" s="19">
        <v>15</v>
      </c>
      <c r="Q7" s="19" t="s">
        <v>5</v>
      </c>
    </row>
    <row r="8" spans="1:17" ht="15">
      <c r="A8" s="17">
        <v>1</v>
      </c>
      <c r="B8" s="21">
        <v>39</v>
      </c>
      <c r="C8" s="21">
        <v>44</v>
      </c>
      <c r="D8" s="21"/>
      <c r="E8" s="22"/>
      <c r="F8" s="22"/>
      <c r="G8" s="23"/>
      <c r="H8" s="23"/>
      <c r="I8" s="23"/>
      <c r="J8" s="23"/>
      <c r="K8" s="23"/>
      <c r="L8" s="23"/>
      <c r="M8" s="23"/>
      <c r="N8" s="23"/>
      <c r="O8" s="23"/>
      <c r="P8" s="23"/>
      <c r="Q8" s="19">
        <f>IF(ISNUMBER(B8),SUM(B8:P8),"")</f>
        <v>83</v>
      </c>
    </row>
    <row r="9" spans="1:17" ht="15">
      <c r="A9" s="17">
        <v>2</v>
      </c>
      <c r="B9" s="21">
        <v>18</v>
      </c>
      <c r="C9" s="21">
        <v>10</v>
      </c>
      <c r="D9" s="21"/>
      <c r="E9" s="22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19">
        <f t="shared" ref="Q9:Q22" si="0">IF(ISNUMBER(B9),SUM(B9:P9),"")</f>
        <v>28</v>
      </c>
    </row>
    <row r="10" spans="1:17">
      <c r="A10" s="17">
        <v>3</v>
      </c>
      <c r="B10" s="24">
        <v>66</v>
      </c>
      <c r="C10" s="23">
        <v>83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19">
        <f t="shared" si="0"/>
        <v>149</v>
      </c>
    </row>
    <row r="11" spans="1:17">
      <c r="A11" s="17">
        <v>4</v>
      </c>
      <c r="B11" s="24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19" t="str">
        <f t="shared" si="0"/>
        <v/>
      </c>
    </row>
    <row r="12" spans="1:17">
      <c r="A12" s="17">
        <v>5</v>
      </c>
      <c r="B12" s="24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19" t="str">
        <f t="shared" si="0"/>
        <v/>
      </c>
    </row>
    <row r="13" spans="1:17">
      <c r="A13" s="17">
        <v>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19" t="str">
        <f t="shared" si="0"/>
        <v/>
      </c>
    </row>
    <row r="14" spans="1:17">
      <c r="A14" s="20">
        <v>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19" t="str">
        <f t="shared" si="0"/>
        <v/>
      </c>
    </row>
    <row r="15" spans="1:17">
      <c r="A15" s="18">
        <v>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19" t="str">
        <f t="shared" si="0"/>
        <v/>
      </c>
    </row>
    <row r="16" spans="1:17">
      <c r="A16" s="18">
        <v>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19" t="str">
        <f t="shared" si="0"/>
        <v/>
      </c>
    </row>
    <row r="17" spans="1:17">
      <c r="A17" s="18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19" t="str">
        <f t="shared" si="0"/>
        <v/>
      </c>
    </row>
    <row r="18" spans="1:17">
      <c r="A18" s="18">
        <v>11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19" t="str">
        <f t="shared" si="0"/>
        <v/>
      </c>
    </row>
    <row r="19" spans="1:17">
      <c r="A19" s="18">
        <v>12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19" t="str">
        <f t="shared" si="0"/>
        <v/>
      </c>
    </row>
    <row r="20" spans="1:17">
      <c r="A20" s="18">
        <v>13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19" t="str">
        <f t="shared" si="0"/>
        <v/>
      </c>
    </row>
    <row r="21" spans="1:17">
      <c r="A21" s="18">
        <v>14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19" t="str">
        <f t="shared" si="0"/>
        <v/>
      </c>
    </row>
    <row r="22" spans="1:17">
      <c r="A22" s="18">
        <v>15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19" t="str">
        <f t="shared" si="0"/>
        <v/>
      </c>
    </row>
    <row r="23" spans="1:17">
      <c r="A23" s="17" t="s">
        <v>5</v>
      </c>
      <c r="B23" s="17">
        <f>IF(ISNUMBER(B8),SUM(B8:B22),"")</f>
        <v>123</v>
      </c>
      <c r="C23" s="17">
        <f t="shared" ref="C23:P23" si="1">IF(ISNUMBER(C8),SUM(C8:C22),"")</f>
        <v>137</v>
      </c>
      <c r="D23" s="17" t="str">
        <f t="shared" si="1"/>
        <v/>
      </c>
      <c r="E23" s="17" t="str">
        <f t="shared" si="1"/>
        <v/>
      </c>
      <c r="F23" s="17" t="str">
        <f t="shared" si="1"/>
        <v/>
      </c>
      <c r="G23" s="17" t="str">
        <f t="shared" si="1"/>
        <v/>
      </c>
      <c r="H23" s="17" t="str">
        <f t="shared" si="1"/>
        <v/>
      </c>
      <c r="I23" s="17" t="str">
        <f t="shared" si="1"/>
        <v/>
      </c>
      <c r="J23" s="17" t="str">
        <f t="shared" si="1"/>
        <v/>
      </c>
      <c r="K23" s="17" t="str">
        <f t="shared" si="1"/>
        <v/>
      </c>
      <c r="L23" s="17" t="str">
        <f t="shared" si="1"/>
        <v/>
      </c>
      <c r="M23" s="17" t="str">
        <f t="shared" si="1"/>
        <v/>
      </c>
      <c r="N23" s="17" t="str">
        <f t="shared" si="1"/>
        <v/>
      </c>
      <c r="O23" s="17" t="str">
        <f t="shared" si="1"/>
        <v/>
      </c>
      <c r="P23" s="17" t="str">
        <f t="shared" si="1"/>
        <v/>
      </c>
      <c r="Q23" s="17">
        <f t="shared" ref="Q23" si="2">SUM(Q8:Q22)</f>
        <v>260</v>
      </c>
    </row>
    <row r="24" spans="1:17">
      <c r="A24" s="3"/>
      <c r="B24" s="6"/>
      <c r="C24" s="3"/>
    </row>
    <row r="25" spans="1:17">
      <c r="A25" s="4" t="s">
        <v>2</v>
      </c>
      <c r="B25" s="8"/>
      <c r="C25" s="3"/>
    </row>
    <row r="26" spans="1:17">
      <c r="A26" s="3"/>
      <c r="B26" s="8"/>
      <c r="C26" s="3"/>
    </row>
    <row r="27" spans="1:17">
      <c r="A27" s="5" t="s">
        <v>7</v>
      </c>
      <c r="B27" s="8">
        <f>COUNT(B23:P23)</f>
        <v>2</v>
      </c>
      <c r="C27" s="3"/>
    </row>
    <row r="28" spans="1:17">
      <c r="A28" s="5" t="s">
        <v>8</v>
      </c>
      <c r="B28" s="8">
        <f>COUNT(Q8:Q22)</f>
        <v>3</v>
      </c>
      <c r="C28" s="3"/>
    </row>
    <row r="29" spans="1:17">
      <c r="A29" s="5" t="s">
        <v>9</v>
      </c>
      <c r="B29" s="8">
        <f>Q23</f>
        <v>260</v>
      </c>
      <c r="C29" s="3"/>
    </row>
    <row r="30" spans="1:17">
      <c r="A30" s="5" t="s">
        <v>6</v>
      </c>
      <c r="B30" s="8">
        <f>MIN(B27:B28)</f>
        <v>2</v>
      </c>
      <c r="C30" s="3"/>
    </row>
    <row r="31" spans="1:17">
      <c r="A31" s="5"/>
      <c r="B31" s="8"/>
      <c r="C31" s="3"/>
    </row>
    <row r="32" spans="1:17">
      <c r="A32" s="25" t="s">
        <v>10</v>
      </c>
      <c r="B32" s="11" t="str">
        <f>IF(AND(B27=2,B28=2),B40,"- nicht berechenbar -")</f>
        <v>- nicht berechenbar -</v>
      </c>
      <c r="C32" s="4"/>
    </row>
    <row r="33" spans="1:17" ht="16">
      <c r="A33" s="25" t="s">
        <v>14</v>
      </c>
      <c r="B33" s="11">
        <f>Q107</f>
        <v>3.7836405854386714</v>
      </c>
      <c r="C33" s="3"/>
    </row>
    <row r="34" spans="1:17">
      <c r="A34" s="25" t="s">
        <v>11</v>
      </c>
      <c r="B34" s="11">
        <f>SQRT(B33/(B33+B29))</f>
        <v>0.11976530056396097</v>
      </c>
      <c r="C34" s="3"/>
    </row>
    <row r="35" spans="1:17">
      <c r="A35" s="25" t="s">
        <v>12</v>
      </c>
      <c r="B35" s="11">
        <f>SQRT(B33/B29/(B30-1))</f>
        <v>0.12063359312458838</v>
      </c>
      <c r="C35" s="3"/>
    </row>
    <row r="36" spans="1:17">
      <c r="A36" s="7" t="s">
        <v>28</v>
      </c>
      <c r="B36" s="12">
        <f>(B27-1)*(B28-1)</f>
        <v>2</v>
      </c>
    </row>
    <row r="37" spans="1:17">
      <c r="A37" s="10" t="s">
        <v>29</v>
      </c>
      <c r="B37" s="12">
        <f>_xlfn.CHISQ.INV(0.95,B36)</f>
        <v>5.9914645471079799</v>
      </c>
    </row>
    <row r="38" spans="1:17">
      <c r="B38" s="9" t="str">
        <f>IF(B33&gt;B37,"signifikant !","nicht signifikant")</f>
        <v>nicht signifikant</v>
      </c>
    </row>
    <row r="39" spans="1:17">
      <c r="A39" s="13" t="s">
        <v>13</v>
      </c>
      <c r="B39" s="19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>
      <c r="A40" s="26" t="s">
        <v>30</v>
      </c>
      <c r="B40" s="26">
        <f>B50</f>
        <v>-0.15030508844106774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>
      <c r="A41" s="26" t="s">
        <v>16</v>
      </c>
      <c r="B41" s="26">
        <f>B8*C9</f>
        <v>390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>
      <c r="A42" s="26" t="s">
        <v>17</v>
      </c>
      <c r="B42" s="26">
        <f>C8*B9</f>
        <v>792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>
      <c r="A43" s="26" t="s">
        <v>18</v>
      </c>
      <c r="B43" s="26">
        <f>B41-B42</f>
        <v>-402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>
      <c r="A44" s="26" t="s">
        <v>15</v>
      </c>
      <c r="B44" s="27">
        <f>B8+C8</f>
        <v>83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>
      <c r="A45" s="26" t="s">
        <v>19</v>
      </c>
      <c r="B45" s="27">
        <f>B9+C9</f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>
      <c r="A46" s="26" t="s">
        <v>20</v>
      </c>
      <c r="B46" s="27">
        <f>B8+B9</f>
        <v>57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>
      <c r="A47" s="26" t="s">
        <v>21</v>
      </c>
      <c r="B47" s="27">
        <f>C8+C9</f>
        <v>54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>
      <c r="A48" s="26" t="s">
        <v>22</v>
      </c>
      <c r="B48" s="26">
        <f>PRODUCT(B44:B47)</f>
        <v>7153272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>
      <c r="A49" s="26" t="s">
        <v>23</v>
      </c>
      <c r="B49" s="26">
        <f>SQRT(B48)</f>
        <v>2674.5601507537644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ht="15">
      <c r="A50" s="28" t="s">
        <v>24</v>
      </c>
      <c r="B50" s="28">
        <f>B43/B49</f>
        <v>-0.15030508844106774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>
      <c r="A52" s="14" t="s">
        <v>25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>
      <c r="A53" s="17" t="s">
        <v>4</v>
      </c>
      <c r="B53" s="18">
        <v>1</v>
      </c>
      <c r="C53" s="17">
        <v>2</v>
      </c>
      <c r="D53" s="19">
        <v>3</v>
      </c>
      <c r="E53" s="19">
        <v>4</v>
      </c>
      <c r="F53" s="19">
        <v>5</v>
      </c>
      <c r="G53" s="19">
        <v>6</v>
      </c>
      <c r="H53" s="19">
        <v>7</v>
      </c>
      <c r="I53" s="19">
        <v>8</v>
      </c>
      <c r="J53" s="19">
        <v>9</v>
      </c>
      <c r="K53" s="19">
        <v>10</v>
      </c>
      <c r="L53" s="19">
        <v>11</v>
      </c>
      <c r="M53" s="19">
        <v>12</v>
      </c>
      <c r="N53" s="19">
        <v>13</v>
      </c>
      <c r="O53" s="19">
        <v>14</v>
      </c>
      <c r="P53" s="19">
        <v>15</v>
      </c>
      <c r="Q53" s="19" t="s">
        <v>5</v>
      </c>
    </row>
    <row r="54" spans="1:17">
      <c r="A54" s="17">
        <v>1</v>
      </c>
      <c r="B54" s="29">
        <f>IF(ISNUMBER(B8),B$23*$Q8/$Q$23,"")</f>
        <v>39.265384615384619</v>
      </c>
      <c r="C54" s="29">
        <f>IF(ISNUMBER(C8),C$23*$Q8/$Q$23,"")</f>
        <v>43.734615384615381</v>
      </c>
      <c r="D54" s="29" t="str">
        <f t="shared" ref="D54:P54" si="3">IF(ISNUMBER(D8),D$23*$Q8/$Q$23,"")</f>
        <v/>
      </c>
      <c r="E54" s="29" t="str">
        <f t="shared" si="3"/>
        <v/>
      </c>
      <c r="F54" s="29" t="str">
        <f t="shared" si="3"/>
        <v/>
      </c>
      <c r="G54" s="29" t="str">
        <f t="shared" si="3"/>
        <v/>
      </c>
      <c r="H54" s="29" t="str">
        <f t="shared" si="3"/>
        <v/>
      </c>
      <c r="I54" s="29" t="str">
        <f t="shared" si="3"/>
        <v/>
      </c>
      <c r="J54" s="29" t="str">
        <f t="shared" si="3"/>
        <v/>
      </c>
      <c r="K54" s="29" t="str">
        <f t="shared" si="3"/>
        <v/>
      </c>
      <c r="L54" s="29" t="str">
        <f t="shared" si="3"/>
        <v/>
      </c>
      <c r="M54" s="29" t="str">
        <f t="shared" si="3"/>
        <v/>
      </c>
      <c r="N54" s="29" t="str">
        <f t="shared" si="3"/>
        <v/>
      </c>
      <c r="O54" s="29" t="str">
        <f t="shared" si="3"/>
        <v/>
      </c>
      <c r="P54" s="29" t="str">
        <f t="shared" si="3"/>
        <v/>
      </c>
      <c r="Q54" s="19">
        <f>IF(ISNUMBER(B54),SUM(B54:P54),"")</f>
        <v>83</v>
      </c>
    </row>
    <row r="55" spans="1:17">
      <c r="A55" s="17">
        <v>2</v>
      </c>
      <c r="B55" s="29">
        <f t="shared" ref="B55:P55" si="4">IF(ISNUMBER(B9),B$23*$Q9/$Q$23,"")</f>
        <v>13.246153846153845</v>
      </c>
      <c r="C55" s="29">
        <f t="shared" si="4"/>
        <v>14.753846153846155</v>
      </c>
      <c r="D55" s="29" t="str">
        <f t="shared" si="4"/>
        <v/>
      </c>
      <c r="E55" s="29" t="str">
        <f t="shared" si="4"/>
        <v/>
      </c>
      <c r="F55" s="29" t="str">
        <f t="shared" si="4"/>
        <v/>
      </c>
      <c r="G55" s="29" t="str">
        <f t="shared" si="4"/>
        <v/>
      </c>
      <c r="H55" s="29" t="str">
        <f t="shared" si="4"/>
        <v/>
      </c>
      <c r="I55" s="29" t="str">
        <f t="shared" si="4"/>
        <v/>
      </c>
      <c r="J55" s="29" t="str">
        <f t="shared" si="4"/>
        <v/>
      </c>
      <c r="K55" s="29" t="str">
        <f t="shared" si="4"/>
        <v/>
      </c>
      <c r="L55" s="29" t="str">
        <f t="shared" si="4"/>
        <v/>
      </c>
      <c r="M55" s="29" t="str">
        <f t="shared" si="4"/>
        <v/>
      </c>
      <c r="N55" s="29" t="str">
        <f t="shared" si="4"/>
        <v/>
      </c>
      <c r="O55" s="29" t="str">
        <f t="shared" si="4"/>
        <v/>
      </c>
      <c r="P55" s="29" t="str">
        <f t="shared" si="4"/>
        <v/>
      </c>
      <c r="Q55" s="19">
        <f t="shared" ref="Q55:Q68" si="5">IF(ISNUMBER(B55),SUM(B55:P55),"")</f>
        <v>28</v>
      </c>
    </row>
    <row r="56" spans="1:17">
      <c r="A56" s="17">
        <v>3</v>
      </c>
      <c r="B56" s="29">
        <f t="shared" ref="B56:P56" si="6">IF(ISNUMBER(B10),B$23*$Q10/$Q$23,"")</f>
        <v>70.488461538461536</v>
      </c>
      <c r="C56" s="29">
        <f t="shared" si="6"/>
        <v>78.511538461538464</v>
      </c>
      <c r="D56" s="29" t="str">
        <f t="shared" si="6"/>
        <v/>
      </c>
      <c r="E56" s="29" t="str">
        <f t="shared" si="6"/>
        <v/>
      </c>
      <c r="F56" s="29" t="str">
        <f t="shared" si="6"/>
        <v/>
      </c>
      <c r="G56" s="29" t="str">
        <f t="shared" si="6"/>
        <v/>
      </c>
      <c r="H56" s="29" t="str">
        <f t="shared" si="6"/>
        <v/>
      </c>
      <c r="I56" s="29" t="str">
        <f t="shared" si="6"/>
        <v/>
      </c>
      <c r="J56" s="29" t="str">
        <f t="shared" si="6"/>
        <v/>
      </c>
      <c r="K56" s="29" t="str">
        <f t="shared" si="6"/>
        <v/>
      </c>
      <c r="L56" s="29" t="str">
        <f t="shared" si="6"/>
        <v/>
      </c>
      <c r="M56" s="29" t="str">
        <f t="shared" si="6"/>
        <v/>
      </c>
      <c r="N56" s="29" t="str">
        <f t="shared" si="6"/>
        <v/>
      </c>
      <c r="O56" s="29" t="str">
        <f t="shared" si="6"/>
        <v/>
      </c>
      <c r="P56" s="29" t="str">
        <f t="shared" si="6"/>
        <v/>
      </c>
      <c r="Q56" s="19">
        <f t="shared" si="5"/>
        <v>149</v>
      </c>
    </row>
    <row r="57" spans="1:17">
      <c r="A57" s="17">
        <v>4</v>
      </c>
      <c r="B57" s="29" t="str">
        <f t="shared" ref="B57:P57" si="7">IF(ISNUMBER(B11),B$23*$Q11/$Q$23,"")</f>
        <v/>
      </c>
      <c r="C57" s="29" t="str">
        <f t="shared" si="7"/>
        <v/>
      </c>
      <c r="D57" s="29" t="str">
        <f t="shared" si="7"/>
        <v/>
      </c>
      <c r="E57" s="29" t="str">
        <f t="shared" si="7"/>
        <v/>
      </c>
      <c r="F57" s="29" t="str">
        <f t="shared" si="7"/>
        <v/>
      </c>
      <c r="G57" s="29" t="str">
        <f t="shared" si="7"/>
        <v/>
      </c>
      <c r="H57" s="29" t="str">
        <f t="shared" si="7"/>
        <v/>
      </c>
      <c r="I57" s="29" t="str">
        <f t="shared" si="7"/>
        <v/>
      </c>
      <c r="J57" s="29" t="str">
        <f t="shared" si="7"/>
        <v/>
      </c>
      <c r="K57" s="29" t="str">
        <f t="shared" si="7"/>
        <v/>
      </c>
      <c r="L57" s="29" t="str">
        <f t="shared" si="7"/>
        <v/>
      </c>
      <c r="M57" s="29" t="str">
        <f t="shared" si="7"/>
        <v/>
      </c>
      <c r="N57" s="29" t="str">
        <f t="shared" si="7"/>
        <v/>
      </c>
      <c r="O57" s="29" t="str">
        <f t="shared" si="7"/>
        <v/>
      </c>
      <c r="P57" s="29" t="str">
        <f t="shared" si="7"/>
        <v/>
      </c>
      <c r="Q57" s="19" t="str">
        <f t="shared" si="5"/>
        <v/>
      </c>
    </row>
    <row r="58" spans="1:17">
      <c r="A58" s="17">
        <v>5</v>
      </c>
      <c r="B58" s="29" t="str">
        <f t="shared" ref="B58:P58" si="8">IF(ISNUMBER(B12),B$23*$Q12/$Q$23,"")</f>
        <v/>
      </c>
      <c r="C58" s="29" t="str">
        <f t="shared" si="8"/>
        <v/>
      </c>
      <c r="D58" s="29" t="str">
        <f t="shared" si="8"/>
        <v/>
      </c>
      <c r="E58" s="29" t="str">
        <f t="shared" si="8"/>
        <v/>
      </c>
      <c r="F58" s="29" t="str">
        <f t="shared" si="8"/>
        <v/>
      </c>
      <c r="G58" s="29" t="str">
        <f t="shared" si="8"/>
        <v/>
      </c>
      <c r="H58" s="29" t="str">
        <f t="shared" si="8"/>
        <v/>
      </c>
      <c r="I58" s="29" t="str">
        <f t="shared" si="8"/>
        <v/>
      </c>
      <c r="J58" s="29" t="str">
        <f t="shared" si="8"/>
        <v/>
      </c>
      <c r="K58" s="29" t="str">
        <f t="shared" si="8"/>
        <v/>
      </c>
      <c r="L58" s="29" t="str">
        <f t="shared" si="8"/>
        <v/>
      </c>
      <c r="M58" s="29" t="str">
        <f t="shared" si="8"/>
        <v/>
      </c>
      <c r="N58" s="29" t="str">
        <f t="shared" si="8"/>
        <v/>
      </c>
      <c r="O58" s="29" t="str">
        <f t="shared" si="8"/>
        <v/>
      </c>
      <c r="P58" s="29" t="str">
        <f t="shared" si="8"/>
        <v/>
      </c>
      <c r="Q58" s="19" t="str">
        <f t="shared" si="5"/>
        <v/>
      </c>
    </row>
    <row r="59" spans="1:17">
      <c r="A59" s="17">
        <v>6</v>
      </c>
      <c r="B59" s="29" t="str">
        <f t="shared" ref="B59:P59" si="9">IF(ISNUMBER(B13),B$23*$Q13/$Q$23,"")</f>
        <v/>
      </c>
      <c r="C59" s="29" t="str">
        <f t="shared" si="9"/>
        <v/>
      </c>
      <c r="D59" s="29" t="str">
        <f t="shared" si="9"/>
        <v/>
      </c>
      <c r="E59" s="29" t="str">
        <f t="shared" si="9"/>
        <v/>
      </c>
      <c r="F59" s="29" t="str">
        <f t="shared" si="9"/>
        <v/>
      </c>
      <c r="G59" s="29" t="str">
        <f t="shared" si="9"/>
        <v/>
      </c>
      <c r="H59" s="29" t="str">
        <f t="shared" si="9"/>
        <v/>
      </c>
      <c r="I59" s="29" t="str">
        <f t="shared" si="9"/>
        <v/>
      </c>
      <c r="J59" s="29" t="str">
        <f t="shared" si="9"/>
        <v/>
      </c>
      <c r="K59" s="29" t="str">
        <f t="shared" si="9"/>
        <v/>
      </c>
      <c r="L59" s="29" t="str">
        <f t="shared" si="9"/>
        <v/>
      </c>
      <c r="M59" s="29" t="str">
        <f t="shared" si="9"/>
        <v/>
      </c>
      <c r="N59" s="29" t="str">
        <f t="shared" si="9"/>
        <v/>
      </c>
      <c r="O59" s="29" t="str">
        <f t="shared" si="9"/>
        <v/>
      </c>
      <c r="P59" s="29" t="str">
        <f t="shared" si="9"/>
        <v/>
      </c>
      <c r="Q59" s="19" t="str">
        <f t="shared" si="5"/>
        <v/>
      </c>
    </row>
    <row r="60" spans="1:17">
      <c r="A60" s="20">
        <v>7</v>
      </c>
      <c r="B60" s="29" t="str">
        <f t="shared" ref="B60:P60" si="10">IF(ISNUMBER(B14),B$23*$Q14/$Q$23,"")</f>
        <v/>
      </c>
      <c r="C60" s="29" t="str">
        <f t="shared" si="10"/>
        <v/>
      </c>
      <c r="D60" s="29" t="str">
        <f t="shared" si="10"/>
        <v/>
      </c>
      <c r="E60" s="29" t="str">
        <f t="shared" si="10"/>
        <v/>
      </c>
      <c r="F60" s="29" t="str">
        <f t="shared" si="10"/>
        <v/>
      </c>
      <c r="G60" s="29" t="str">
        <f t="shared" si="10"/>
        <v/>
      </c>
      <c r="H60" s="29" t="str">
        <f t="shared" si="10"/>
        <v/>
      </c>
      <c r="I60" s="29" t="str">
        <f t="shared" si="10"/>
        <v/>
      </c>
      <c r="J60" s="29" t="str">
        <f t="shared" si="10"/>
        <v/>
      </c>
      <c r="K60" s="29" t="str">
        <f t="shared" si="10"/>
        <v/>
      </c>
      <c r="L60" s="29" t="str">
        <f t="shared" si="10"/>
        <v/>
      </c>
      <c r="M60" s="29" t="str">
        <f t="shared" si="10"/>
        <v/>
      </c>
      <c r="N60" s="29" t="str">
        <f t="shared" si="10"/>
        <v/>
      </c>
      <c r="O60" s="29" t="str">
        <f t="shared" si="10"/>
        <v/>
      </c>
      <c r="P60" s="29" t="str">
        <f t="shared" si="10"/>
        <v/>
      </c>
      <c r="Q60" s="19" t="str">
        <f t="shared" si="5"/>
        <v/>
      </c>
    </row>
    <row r="61" spans="1:17">
      <c r="A61" s="18">
        <v>8</v>
      </c>
      <c r="B61" s="29" t="str">
        <f t="shared" ref="B61:P61" si="11">IF(ISNUMBER(B15),B$23*$Q15/$Q$23,"")</f>
        <v/>
      </c>
      <c r="C61" s="29" t="str">
        <f t="shared" si="11"/>
        <v/>
      </c>
      <c r="D61" s="29" t="str">
        <f t="shared" si="11"/>
        <v/>
      </c>
      <c r="E61" s="29" t="str">
        <f t="shared" si="11"/>
        <v/>
      </c>
      <c r="F61" s="29" t="str">
        <f t="shared" si="11"/>
        <v/>
      </c>
      <c r="G61" s="29" t="str">
        <f t="shared" si="11"/>
        <v/>
      </c>
      <c r="H61" s="29" t="str">
        <f t="shared" si="11"/>
        <v/>
      </c>
      <c r="I61" s="29" t="str">
        <f t="shared" si="11"/>
        <v/>
      </c>
      <c r="J61" s="29" t="str">
        <f t="shared" si="11"/>
        <v/>
      </c>
      <c r="K61" s="29" t="str">
        <f t="shared" si="11"/>
        <v/>
      </c>
      <c r="L61" s="29" t="str">
        <f t="shared" si="11"/>
        <v/>
      </c>
      <c r="M61" s="29" t="str">
        <f t="shared" si="11"/>
        <v/>
      </c>
      <c r="N61" s="29" t="str">
        <f t="shared" si="11"/>
        <v/>
      </c>
      <c r="O61" s="29" t="str">
        <f t="shared" si="11"/>
        <v/>
      </c>
      <c r="P61" s="29" t="str">
        <f t="shared" si="11"/>
        <v/>
      </c>
      <c r="Q61" s="19" t="str">
        <f t="shared" si="5"/>
        <v/>
      </c>
    </row>
    <row r="62" spans="1:17">
      <c r="A62" s="18">
        <v>9</v>
      </c>
      <c r="B62" s="29" t="str">
        <f t="shared" ref="B62:P62" si="12">IF(ISNUMBER(B16),B$23*$Q16/$Q$23,"")</f>
        <v/>
      </c>
      <c r="C62" s="29" t="str">
        <f t="shared" si="12"/>
        <v/>
      </c>
      <c r="D62" s="29" t="str">
        <f t="shared" si="12"/>
        <v/>
      </c>
      <c r="E62" s="29" t="str">
        <f t="shared" si="12"/>
        <v/>
      </c>
      <c r="F62" s="29" t="str">
        <f t="shared" si="12"/>
        <v/>
      </c>
      <c r="G62" s="29" t="str">
        <f t="shared" si="12"/>
        <v/>
      </c>
      <c r="H62" s="29" t="str">
        <f t="shared" si="12"/>
        <v/>
      </c>
      <c r="I62" s="29" t="str">
        <f t="shared" si="12"/>
        <v/>
      </c>
      <c r="J62" s="29" t="str">
        <f t="shared" si="12"/>
        <v/>
      </c>
      <c r="K62" s="29" t="str">
        <f t="shared" si="12"/>
        <v/>
      </c>
      <c r="L62" s="29" t="str">
        <f t="shared" si="12"/>
        <v/>
      </c>
      <c r="M62" s="29" t="str">
        <f t="shared" si="12"/>
        <v/>
      </c>
      <c r="N62" s="29" t="str">
        <f t="shared" si="12"/>
        <v/>
      </c>
      <c r="O62" s="29" t="str">
        <f t="shared" si="12"/>
        <v/>
      </c>
      <c r="P62" s="29" t="str">
        <f t="shared" si="12"/>
        <v/>
      </c>
      <c r="Q62" s="19" t="str">
        <f t="shared" si="5"/>
        <v/>
      </c>
    </row>
    <row r="63" spans="1:17">
      <c r="A63" s="18">
        <v>10</v>
      </c>
      <c r="B63" s="29" t="str">
        <f t="shared" ref="B63:P63" si="13">IF(ISNUMBER(B17),B$23*$Q17/$Q$23,"")</f>
        <v/>
      </c>
      <c r="C63" s="29" t="str">
        <f t="shared" si="13"/>
        <v/>
      </c>
      <c r="D63" s="29" t="str">
        <f t="shared" si="13"/>
        <v/>
      </c>
      <c r="E63" s="29" t="str">
        <f t="shared" si="13"/>
        <v/>
      </c>
      <c r="F63" s="29" t="str">
        <f t="shared" si="13"/>
        <v/>
      </c>
      <c r="G63" s="29" t="str">
        <f t="shared" si="13"/>
        <v/>
      </c>
      <c r="H63" s="29" t="str">
        <f t="shared" si="13"/>
        <v/>
      </c>
      <c r="I63" s="29" t="str">
        <f t="shared" si="13"/>
        <v/>
      </c>
      <c r="J63" s="29" t="str">
        <f t="shared" si="13"/>
        <v/>
      </c>
      <c r="K63" s="29" t="str">
        <f t="shared" si="13"/>
        <v/>
      </c>
      <c r="L63" s="29" t="str">
        <f t="shared" si="13"/>
        <v/>
      </c>
      <c r="M63" s="29" t="str">
        <f t="shared" si="13"/>
        <v/>
      </c>
      <c r="N63" s="29" t="str">
        <f t="shared" si="13"/>
        <v/>
      </c>
      <c r="O63" s="29" t="str">
        <f t="shared" si="13"/>
        <v/>
      </c>
      <c r="P63" s="29" t="str">
        <f t="shared" si="13"/>
        <v/>
      </c>
      <c r="Q63" s="19" t="str">
        <f t="shared" si="5"/>
        <v/>
      </c>
    </row>
    <row r="64" spans="1:17">
      <c r="A64" s="18">
        <v>11</v>
      </c>
      <c r="B64" s="29" t="str">
        <f t="shared" ref="B64:P64" si="14">IF(ISNUMBER(B18),B$23*$Q18/$Q$23,"")</f>
        <v/>
      </c>
      <c r="C64" s="29" t="str">
        <f t="shared" si="14"/>
        <v/>
      </c>
      <c r="D64" s="29" t="str">
        <f t="shared" si="14"/>
        <v/>
      </c>
      <c r="E64" s="29" t="str">
        <f t="shared" si="14"/>
        <v/>
      </c>
      <c r="F64" s="29" t="str">
        <f t="shared" si="14"/>
        <v/>
      </c>
      <c r="G64" s="29" t="str">
        <f t="shared" si="14"/>
        <v/>
      </c>
      <c r="H64" s="29" t="str">
        <f t="shared" si="14"/>
        <v/>
      </c>
      <c r="I64" s="29" t="str">
        <f t="shared" si="14"/>
        <v/>
      </c>
      <c r="J64" s="29" t="str">
        <f t="shared" si="14"/>
        <v/>
      </c>
      <c r="K64" s="29" t="str">
        <f t="shared" si="14"/>
        <v/>
      </c>
      <c r="L64" s="29" t="str">
        <f t="shared" si="14"/>
        <v/>
      </c>
      <c r="M64" s="29" t="str">
        <f t="shared" si="14"/>
        <v/>
      </c>
      <c r="N64" s="29" t="str">
        <f t="shared" si="14"/>
        <v/>
      </c>
      <c r="O64" s="29" t="str">
        <f t="shared" si="14"/>
        <v/>
      </c>
      <c r="P64" s="29" t="str">
        <f t="shared" si="14"/>
        <v/>
      </c>
      <c r="Q64" s="19" t="str">
        <f t="shared" si="5"/>
        <v/>
      </c>
    </row>
    <row r="65" spans="1:17">
      <c r="A65" s="18">
        <v>12</v>
      </c>
      <c r="B65" s="29" t="str">
        <f t="shared" ref="B65:P65" si="15">IF(ISNUMBER(B19),B$23*$Q19/$Q$23,"")</f>
        <v/>
      </c>
      <c r="C65" s="29" t="str">
        <f t="shared" si="15"/>
        <v/>
      </c>
      <c r="D65" s="29" t="str">
        <f t="shared" si="15"/>
        <v/>
      </c>
      <c r="E65" s="29" t="str">
        <f t="shared" si="15"/>
        <v/>
      </c>
      <c r="F65" s="29" t="str">
        <f t="shared" si="15"/>
        <v/>
      </c>
      <c r="G65" s="29" t="str">
        <f t="shared" si="15"/>
        <v/>
      </c>
      <c r="H65" s="29" t="str">
        <f t="shared" si="15"/>
        <v/>
      </c>
      <c r="I65" s="29" t="str">
        <f t="shared" si="15"/>
        <v/>
      </c>
      <c r="J65" s="29" t="str">
        <f t="shared" si="15"/>
        <v/>
      </c>
      <c r="K65" s="29" t="str">
        <f t="shared" si="15"/>
        <v/>
      </c>
      <c r="L65" s="29" t="str">
        <f t="shared" si="15"/>
        <v/>
      </c>
      <c r="M65" s="29" t="str">
        <f t="shared" si="15"/>
        <v/>
      </c>
      <c r="N65" s="29" t="str">
        <f t="shared" si="15"/>
        <v/>
      </c>
      <c r="O65" s="29" t="str">
        <f t="shared" si="15"/>
        <v/>
      </c>
      <c r="P65" s="29" t="str">
        <f t="shared" si="15"/>
        <v/>
      </c>
      <c r="Q65" s="19" t="str">
        <f t="shared" si="5"/>
        <v/>
      </c>
    </row>
    <row r="66" spans="1:17">
      <c r="A66" s="18">
        <v>13</v>
      </c>
      <c r="B66" s="29" t="str">
        <f t="shared" ref="B66:P66" si="16">IF(ISNUMBER(B20),B$23*$Q20/$Q$23,"")</f>
        <v/>
      </c>
      <c r="C66" s="29" t="str">
        <f t="shared" si="16"/>
        <v/>
      </c>
      <c r="D66" s="29" t="str">
        <f t="shared" si="16"/>
        <v/>
      </c>
      <c r="E66" s="29" t="str">
        <f t="shared" si="16"/>
        <v/>
      </c>
      <c r="F66" s="29" t="str">
        <f t="shared" si="16"/>
        <v/>
      </c>
      <c r="G66" s="29" t="str">
        <f t="shared" si="16"/>
        <v/>
      </c>
      <c r="H66" s="29" t="str">
        <f t="shared" si="16"/>
        <v/>
      </c>
      <c r="I66" s="29" t="str">
        <f t="shared" si="16"/>
        <v/>
      </c>
      <c r="J66" s="29" t="str">
        <f t="shared" si="16"/>
        <v/>
      </c>
      <c r="K66" s="29" t="str">
        <f t="shared" si="16"/>
        <v/>
      </c>
      <c r="L66" s="29" t="str">
        <f t="shared" si="16"/>
        <v/>
      </c>
      <c r="M66" s="29" t="str">
        <f t="shared" si="16"/>
        <v/>
      </c>
      <c r="N66" s="29" t="str">
        <f t="shared" si="16"/>
        <v/>
      </c>
      <c r="O66" s="29" t="str">
        <f t="shared" si="16"/>
        <v/>
      </c>
      <c r="P66" s="29" t="str">
        <f t="shared" si="16"/>
        <v/>
      </c>
      <c r="Q66" s="19" t="str">
        <f t="shared" si="5"/>
        <v/>
      </c>
    </row>
    <row r="67" spans="1:17">
      <c r="A67" s="18">
        <v>14</v>
      </c>
      <c r="B67" s="29" t="str">
        <f t="shared" ref="B67:P67" si="17">IF(ISNUMBER(B21),B$23*$Q21/$Q$23,"")</f>
        <v/>
      </c>
      <c r="C67" s="29" t="str">
        <f t="shared" si="17"/>
        <v/>
      </c>
      <c r="D67" s="29" t="str">
        <f t="shared" si="17"/>
        <v/>
      </c>
      <c r="E67" s="29" t="str">
        <f t="shared" si="17"/>
        <v/>
      </c>
      <c r="F67" s="29" t="str">
        <f t="shared" si="17"/>
        <v/>
      </c>
      <c r="G67" s="29" t="str">
        <f t="shared" si="17"/>
        <v/>
      </c>
      <c r="H67" s="29" t="str">
        <f t="shared" si="17"/>
        <v/>
      </c>
      <c r="I67" s="29" t="str">
        <f t="shared" si="17"/>
        <v/>
      </c>
      <c r="J67" s="29" t="str">
        <f t="shared" si="17"/>
        <v/>
      </c>
      <c r="K67" s="29" t="str">
        <f t="shared" si="17"/>
        <v/>
      </c>
      <c r="L67" s="29" t="str">
        <f t="shared" si="17"/>
        <v/>
      </c>
      <c r="M67" s="29" t="str">
        <f t="shared" si="17"/>
        <v/>
      </c>
      <c r="N67" s="29" t="str">
        <f t="shared" si="17"/>
        <v/>
      </c>
      <c r="O67" s="29" t="str">
        <f t="shared" si="17"/>
        <v/>
      </c>
      <c r="P67" s="29" t="str">
        <f t="shared" si="17"/>
        <v/>
      </c>
      <c r="Q67" s="19" t="str">
        <f t="shared" si="5"/>
        <v/>
      </c>
    </row>
    <row r="68" spans="1:17">
      <c r="A68" s="18">
        <v>15</v>
      </c>
      <c r="B68" s="29" t="str">
        <f t="shared" ref="B68:P68" si="18">IF(ISNUMBER(B22),B$23*$Q22/$Q$23,"")</f>
        <v/>
      </c>
      <c r="C68" s="29" t="str">
        <f t="shared" si="18"/>
        <v/>
      </c>
      <c r="D68" s="29" t="str">
        <f t="shared" si="18"/>
        <v/>
      </c>
      <c r="E68" s="29" t="str">
        <f t="shared" si="18"/>
        <v/>
      </c>
      <c r="F68" s="29" t="str">
        <f t="shared" si="18"/>
        <v/>
      </c>
      <c r="G68" s="29" t="str">
        <f t="shared" si="18"/>
        <v/>
      </c>
      <c r="H68" s="29" t="str">
        <f t="shared" si="18"/>
        <v/>
      </c>
      <c r="I68" s="29" t="str">
        <f t="shared" si="18"/>
        <v/>
      </c>
      <c r="J68" s="29" t="str">
        <f t="shared" si="18"/>
        <v/>
      </c>
      <c r="K68" s="29" t="str">
        <f t="shared" si="18"/>
        <v/>
      </c>
      <c r="L68" s="29" t="str">
        <f t="shared" si="18"/>
        <v/>
      </c>
      <c r="M68" s="29" t="str">
        <f t="shared" si="18"/>
        <v/>
      </c>
      <c r="N68" s="29" t="str">
        <f t="shared" si="18"/>
        <v/>
      </c>
      <c r="O68" s="29" t="str">
        <f t="shared" si="18"/>
        <v/>
      </c>
      <c r="P68" s="29" t="str">
        <f t="shared" si="18"/>
        <v/>
      </c>
      <c r="Q68" s="19" t="str">
        <f t="shared" si="5"/>
        <v/>
      </c>
    </row>
    <row r="69" spans="1:17">
      <c r="A69" s="17" t="s">
        <v>5</v>
      </c>
      <c r="B69" s="17">
        <f>IF(ISNUMBER(B54),SUM(B54:B68),"")</f>
        <v>123</v>
      </c>
      <c r="C69" s="17">
        <f t="shared" ref="C69" si="19">IF(ISNUMBER(C54),SUM(C54:C68),"")</f>
        <v>137</v>
      </c>
      <c r="D69" s="17" t="str">
        <f t="shared" ref="D69" si="20">IF(ISNUMBER(D54),SUM(D54:D68),"")</f>
        <v/>
      </c>
      <c r="E69" s="17" t="str">
        <f t="shared" ref="E69" si="21">IF(ISNUMBER(E54),SUM(E54:E68),"")</f>
        <v/>
      </c>
      <c r="F69" s="17" t="str">
        <f t="shared" ref="F69" si="22">IF(ISNUMBER(F54),SUM(F54:F68),"")</f>
        <v/>
      </c>
      <c r="G69" s="17" t="str">
        <f t="shared" ref="G69" si="23">IF(ISNUMBER(G54),SUM(G54:G68),"")</f>
        <v/>
      </c>
      <c r="H69" s="17" t="str">
        <f t="shared" ref="H69" si="24">IF(ISNUMBER(H54),SUM(H54:H68),"")</f>
        <v/>
      </c>
      <c r="I69" s="17" t="str">
        <f t="shared" ref="I69" si="25">IF(ISNUMBER(I54),SUM(I54:I68),"")</f>
        <v/>
      </c>
      <c r="J69" s="17" t="str">
        <f t="shared" ref="J69" si="26">IF(ISNUMBER(J54),SUM(J54:J68),"")</f>
        <v/>
      </c>
      <c r="K69" s="17" t="str">
        <f t="shared" ref="K69" si="27">IF(ISNUMBER(K54),SUM(K54:K68),"")</f>
        <v/>
      </c>
      <c r="L69" s="17" t="str">
        <f t="shared" ref="L69" si="28">IF(ISNUMBER(L54),SUM(L54:L68),"")</f>
        <v/>
      </c>
      <c r="M69" s="17" t="str">
        <f t="shared" ref="M69" si="29">IF(ISNUMBER(M54),SUM(M54:M68),"")</f>
        <v/>
      </c>
      <c r="N69" s="17" t="str">
        <f t="shared" ref="N69" si="30">IF(ISNUMBER(N54),SUM(N54:N68),"")</f>
        <v/>
      </c>
      <c r="O69" s="17" t="str">
        <f t="shared" ref="O69" si="31">IF(ISNUMBER(O54),SUM(O54:O68),"")</f>
        <v/>
      </c>
      <c r="P69" s="17" t="str">
        <f t="shared" ref="P69" si="32">IF(ISNUMBER(P54),SUM(P54:P68),"")</f>
        <v/>
      </c>
      <c r="Q69" s="17">
        <f t="shared" ref="Q69" si="33">SUM(Q54:Q68)</f>
        <v>260</v>
      </c>
    </row>
    <row r="70" spans="1:17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1:17">
      <c r="A71" s="14" t="s">
        <v>26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1:17">
      <c r="A72" s="17" t="s">
        <v>4</v>
      </c>
      <c r="B72" s="18">
        <v>1</v>
      </c>
      <c r="C72" s="17">
        <v>2</v>
      </c>
      <c r="D72" s="19">
        <v>3</v>
      </c>
      <c r="E72" s="19">
        <v>4</v>
      </c>
      <c r="F72" s="19">
        <v>5</v>
      </c>
      <c r="G72" s="19">
        <v>6</v>
      </c>
      <c r="H72" s="19">
        <v>7</v>
      </c>
      <c r="I72" s="19">
        <v>8</v>
      </c>
      <c r="J72" s="19">
        <v>9</v>
      </c>
      <c r="K72" s="19">
        <v>10</v>
      </c>
      <c r="L72" s="19">
        <v>11</v>
      </c>
      <c r="M72" s="19">
        <v>12</v>
      </c>
      <c r="N72" s="19">
        <v>13</v>
      </c>
      <c r="O72" s="19">
        <v>14</v>
      </c>
      <c r="P72" s="19">
        <v>15</v>
      </c>
      <c r="Q72" s="19" t="s">
        <v>5</v>
      </c>
    </row>
    <row r="73" spans="1:17">
      <c r="A73" s="17">
        <v>1</v>
      </c>
      <c r="B73" s="30">
        <f>IF(ISNUMBER(B8),B8-B54,"")</f>
        <v>-0.26538461538461888</v>
      </c>
      <c r="C73" s="30">
        <f t="shared" ref="C73:P73" si="34">IF(ISNUMBER(C8),C8-C54,"")</f>
        <v>0.26538461538461888</v>
      </c>
      <c r="D73" s="30" t="str">
        <f t="shared" si="34"/>
        <v/>
      </c>
      <c r="E73" s="30" t="str">
        <f t="shared" si="34"/>
        <v/>
      </c>
      <c r="F73" s="30" t="str">
        <f t="shared" si="34"/>
        <v/>
      </c>
      <c r="G73" s="30" t="str">
        <f t="shared" si="34"/>
        <v/>
      </c>
      <c r="H73" s="30" t="str">
        <f t="shared" si="34"/>
        <v/>
      </c>
      <c r="I73" s="30" t="str">
        <f t="shared" si="34"/>
        <v/>
      </c>
      <c r="J73" s="30" t="str">
        <f t="shared" si="34"/>
        <v/>
      </c>
      <c r="K73" s="30" t="str">
        <f t="shared" si="34"/>
        <v/>
      </c>
      <c r="L73" s="30" t="str">
        <f t="shared" si="34"/>
        <v/>
      </c>
      <c r="M73" s="30" t="str">
        <f t="shared" si="34"/>
        <v/>
      </c>
      <c r="N73" s="30" t="str">
        <f t="shared" si="34"/>
        <v/>
      </c>
      <c r="O73" s="30" t="str">
        <f t="shared" si="34"/>
        <v/>
      </c>
      <c r="P73" s="30" t="str">
        <f t="shared" si="34"/>
        <v/>
      </c>
      <c r="Q73" s="31">
        <f>IF(ISNUMBER(B73),SUM(B73:P73),"")</f>
        <v>0</v>
      </c>
    </row>
    <row r="74" spans="1:17">
      <c r="A74" s="17">
        <v>2</v>
      </c>
      <c r="B74" s="30">
        <f t="shared" ref="B74:P87" si="35">IF(ISNUMBER(B9),B9-B55,"")</f>
        <v>4.7538461538461547</v>
      </c>
      <c r="C74" s="30">
        <f t="shared" si="35"/>
        <v>-4.7538461538461547</v>
      </c>
      <c r="D74" s="30" t="str">
        <f t="shared" si="35"/>
        <v/>
      </c>
      <c r="E74" s="30" t="str">
        <f t="shared" si="35"/>
        <v/>
      </c>
      <c r="F74" s="30" t="str">
        <f t="shared" si="35"/>
        <v/>
      </c>
      <c r="G74" s="30" t="str">
        <f t="shared" si="35"/>
        <v/>
      </c>
      <c r="H74" s="30" t="str">
        <f t="shared" si="35"/>
        <v/>
      </c>
      <c r="I74" s="30" t="str">
        <f t="shared" si="35"/>
        <v/>
      </c>
      <c r="J74" s="30" t="str">
        <f t="shared" si="35"/>
        <v/>
      </c>
      <c r="K74" s="30" t="str">
        <f t="shared" si="35"/>
        <v/>
      </c>
      <c r="L74" s="30" t="str">
        <f t="shared" si="35"/>
        <v/>
      </c>
      <c r="M74" s="30" t="str">
        <f t="shared" si="35"/>
        <v/>
      </c>
      <c r="N74" s="30" t="str">
        <f t="shared" si="35"/>
        <v/>
      </c>
      <c r="O74" s="30" t="str">
        <f t="shared" si="35"/>
        <v/>
      </c>
      <c r="P74" s="30" t="str">
        <f t="shared" si="35"/>
        <v/>
      </c>
      <c r="Q74" s="31">
        <f t="shared" ref="Q74:Q87" si="36">IF(ISNUMBER(B74),SUM(B74:P74),"")</f>
        <v>0</v>
      </c>
    </row>
    <row r="75" spans="1:17">
      <c r="A75" s="17">
        <v>3</v>
      </c>
      <c r="B75" s="30">
        <f t="shared" si="35"/>
        <v>-4.4884615384615358</v>
      </c>
      <c r="C75" s="30">
        <f t="shared" si="35"/>
        <v>4.4884615384615358</v>
      </c>
      <c r="D75" s="30" t="str">
        <f t="shared" si="35"/>
        <v/>
      </c>
      <c r="E75" s="30" t="str">
        <f t="shared" si="35"/>
        <v/>
      </c>
      <c r="F75" s="30" t="str">
        <f t="shared" si="35"/>
        <v/>
      </c>
      <c r="G75" s="30" t="str">
        <f t="shared" si="35"/>
        <v/>
      </c>
      <c r="H75" s="30" t="str">
        <f t="shared" si="35"/>
        <v/>
      </c>
      <c r="I75" s="30" t="str">
        <f t="shared" si="35"/>
        <v/>
      </c>
      <c r="J75" s="30" t="str">
        <f t="shared" si="35"/>
        <v/>
      </c>
      <c r="K75" s="30" t="str">
        <f t="shared" si="35"/>
        <v/>
      </c>
      <c r="L75" s="30" t="str">
        <f t="shared" si="35"/>
        <v/>
      </c>
      <c r="M75" s="30" t="str">
        <f t="shared" si="35"/>
        <v/>
      </c>
      <c r="N75" s="30" t="str">
        <f t="shared" si="35"/>
        <v/>
      </c>
      <c r="O75" s="30" t="str">
        <f t="shared" si="35"/>
        <v/>
      </c>
      <c r="P75" s="30" t="str">
        <f t="shared" si="35"/>
        <v/>
      </c>
      <c r="Q75" s="31">
        <f t="shared" si="36"/>
        <v>0</v>
      </c>
    </row>
    <row r="76" spans="1:17">
      <c r="A76" s="17">
        <v>4</v>
      </c>
      <c r="B76" s="30" t="str">
        <f t="shared" si="35"/>
        <v/>
      </c>
      <c r="C76" s="30" t="str">
        <f t="shared" si="35"/>
        <v/>
      </c>
      <c r="D76" s="30" t="str">
        <f t="shared" si="35"/>
        <v/>
      </c>
      <c r="E76" s="30" t="str">
        <f t="shared" si="35"/>
        <v/>
      </c>
      <c r="F76" s="30" t="str">
        <f t="shared" si="35"/>
        <v/>
      </c>
      <c r="G76" s="30" t="str">
        <f t="shared" si="35"/>
        <v/>
      </c>
      <c r="H76" s="30" t="str">
        <f t="shared" si="35"/>
        <v/>
      </c>
      <c r="I76" s="30" t="str">
        <f t="shared" si="35"/>
        <v/>
      </c>
      <c r="J76" s="30" t="str">
        <f t="shared" si="35"/>
        <v/>
      </c>
      <c r="K76" s="30" t="str">
        <f t="shared" si="35"/>
        <v/>
      </c>
      <c r="L76" s="30" t="str">
        <f t="shared" si="35"/>
        <v/>
      </c>
      <c r="M76" s="30" t="str">
        <f t="shared" si="35"/>
        <v/>
      </c>
      <c r="N76" s="30" t="str">
        <f t="shared" si="35"/>
        <v/>
      </c>
      <c r="O76" s="30" t="str">
        <f t="shared" si="35"/>
        <v/>
      </c>
      <c r="P76" s="30" t="str">
        <f t="shared" si="35"/>
        <v/>
      </c>
      <c r="Q76" s="31" t="str">
        <f t="shared" si="36"/>
        <v/>
      </c>
    </row>
    <row r="77" spans="1:17">
      <c r="A77" s="17">
        <v>5</v>
      </c>
      <c r="B77" s="30" t="str">
        <f t="shared" si="35"/>
        <v/>
      </c>
      <c r="C77" s="30" t="str">
        <f t="shared" si="35"/>
        <v/>
      </c>
      <c r="D77" s="30" t="str">
        <f t="shared" si="35"/>
        <v/>
      </c>
      <c r="E77" s="30" t="str">
        <f t="shared" si="35"/>
        <v/>
      </c>
      <c r="F77" s="30" t="str">
        <f t="shared" si="35"/>
        <v/>
      </c>
      <c r="G77" s="30" t="str">
        <f t="shared" si="35"/>
        <v/>
      </c>
      <c r="H77" s="30" t="str">
        <f t="shared" si="35"/>
        <v/>
      </c>
      <c r="I77" s="30" t="str">
        <f t="shared" si="35"/>
        <v/>
      </c>
      <c r="J77" s="30" t="str">
        <f t="shared" si="35"/>
        <v/>
      </c>
      <c r="K77" s="30" t="str">
        <f t="shared" si="35"/>
        <v/>
      </c>
      <c r="L77" s="30" t="str">
        <f t="shared" si="35"/>
        <v/>
      </c>
      <c r="M77" s="30" t="str">
        <f t="shared" si="35"/>
        <v/>
      </c>
      <c r="N77" s="30" t="str">
        <f t="shared" si="35"/>
        <v/>
      </c>
      <c r="O77" s="30" t="str">
        <f t="shared" si="35"/>
        <v/>
      </c>
      <c r="P77" s="30" t="str">
        <f t="shared" si="35"/>
        <v/>
      </c>
      <c r="Q77" s="31" t="str">
        <f t="shared" si="36"/>
        <v/>
      </c>
    </row>
    <row r="78" spans="1:17">
      <c r="A78" s="17">
        <v>6</v>
      </c>
      <c r="B78" s="30" t="str">
        <f t="shared" si="35"/>
        <v/>
      </c>
      <c r="C78" s="30" t="str">
        <f t="shared" si="35"/>
        <v/>
      </c>
      <c r="D78" s="30" t="str">
        <f t="shared" si="35"/>
        <v/>
      </c>
      <c r="E78" s="30" t="str">
        <f t="shared" si="35"/>
        <v/>
      </c>
      <c r="F78" s="30" t="str">
        <f t="shared" si="35"/>
        <v/>
      </c>
      <c r="G78" s="30" t="str">
        <f t="shared" si="35"/>
        <v/>
      </c>
      <c r="H78" s="30" t="str">
        <f t="shared" si="35"/>
        <v/>
      </c>
      <c r="I78" s="30" t="str">
        <f t="shared" si="35"/>
        <v/>
      </c>
      <c r="J78" s="30" t="str">
        <f t="shared" si="35"/>
        <v/>
      </c>
      <c r="K78" s="30" t="str">
        <f t="shared" si="35"/>
        <v/>
      </c>
      <c r="L78" s="30" t="str">
        <f t="shared" si="35"/>
        <v/>
      </c>
      <c r="M78" s="30" t="str">
        <f t="shared" si="35"/>
        <v/>
      </c>
      <c r="N78" s="30" t="str">
        <f t="shared" si="35"/>
        <v/>
      </c>
      <c r="O78" s="30" t="str">
        <f t="shared" si="35"/>
        <v/>
      </c>
      <c r="P78" s="30" t="str">
        <f t="shared" si="35"/>
        <v/>
      </c>
      <c r="Q78" s="31" t="str">
        <f t="shared" si="36"/>
        <v/>
      </c>
    </row>
    <row r="79" spans="1:17">
      <c r="A79" s="20">
        <v>7</v>
      </c>
      <c r="B79" s="30" t="str">
        <f t="shared" si="35"/>
        <v/>
      </c>
      <c r="C79" s="30" t="str">
        <f t="shared" si="35"/>
        <v/>
      </c>
      <c r="D79" s="30" t="str">
        <f t="shared" si="35"/>
        <v/>
      </c>
      <c r="E79" s="30" t="str">
        <f t="shared" si="35"/>
        <v/>
      </c>
      <c r="F79" s="30" t="str">
        <f t="shared" si="35"/>
        <v/>
      </c>
      <c r="G79" s="30" t="str">
        <f t="shared" si="35"/>
        <v/>
      </c>
      <c r="H79" s="30" t="str">
        <f t="shared" si="35"/>
        <v/>
      </c>
      <c r="I79" s="30" t="str">
        <f t="shared" si="35"/>
        <v/>
      </c>
      <c r="J79" s="30" t="str">
        <f t="shared" si="35"/>
        <v/>
      </c>
      <c r="K79" s="30" t="str">
        <f t="shared" si="35"/>
        <v/>
      </c>
      <c r="L79" s="30" t="str">
        <f t="shared" si="35"/>
        <v/>
      </c>
      <c r="M79" s="30" t="str">
        <f t="shared" si="35"/>
        <v/>
      </c>
      <c r="N79" s="30" t="str">
        <f t="shared" si="35"/>
        <v/>
      </c>
      <c r="O79" s="30" t="str">
        <f t="shared" si="35"/>
        <v/>
      </c>
      <c r="P79" s="30" t="str">
        <f t="shared" si="35"/>
        <v/>
      </c>
      <c r="Q79" s="31" t="str">
        <f t="shared" si="36"/>
        <v/>
      </c>
    </row>
    <row r="80" spans="1:17">
      <c r="A80" s="18">
        <v>8</v>
      </c>
      <c r="B80" s="30" t="str">
        <f t="shared" si="35"/>
        <v/>
      </c>
      <c r="C80" s="30" t="str">
        <f t="shared" si="35"/>
        <v/>
      </c>
      <c r="D80" s="30" t="str">
        <f t="shared" si="35"/>
        <v/>
      </c>
      <c r="E80" s="30" t="str">
        <f t="shared" si="35"/>
        <v/>
      </c>
      <c r="F80" s="30" t="str">
        <f t="shared" si="35"/>
        <v/>
      </c>
      <c r="G80" s="30" t="str">
        <f t="shared" si="35"/>
        <v/>
      </c>
      <c r="H80" s="30" t="str">
        <f t="shared" si="35"/>
        <v/>
      </c>
      <c r="I80" s="30" t="str">
        <f t="shared" si="35"/>
        <v/>
      </c>
      <c r="J80" s="30" t="str">
        <f t="shared" si="35"/>
        <v/>
      </c>
      <c r="K80" s="30" t="str">
        <f t="shared" si="35"/>
        <v/>
      </c>
      <c r="L80" s="30" t="str">
        <f t="shared" si="35"/>
        <v/>
      </c>
      <c r="M80" s="30" t="str">
        <f t="shared" si="35"/>
        <v/>
      </c>
      <c r="N80" s="30" t="str">
        <f t="shared" si="35"/>
        <v/>
      </c>
      <c r="O80" s="30" t="str">
        <f t="shared" si="35"/>
        <v/>
      </c>
      <c r="P80" s="30" t="str">
        <f t="shared" si="35"/>
        <v/>
      </c>
      <c r="Q80" s="31" t="str">
        <f t="shared" si="36"/>
        <v/>
      </c>
    </row>
    <row r="81" spans="1:17">
      <c r="A81" s="18">
        <v>9</v>
      </c>
      <c r="B81" s="30" t="str">
        <f t="shared" si="35"/>
        <v/>
      </c>
      <c r="C81" s="30" t="str">
        <f t="shared" si="35"/>
        <v/>
      </c>
      <c r="D81" s="30" t="str">
        <f t="shared" si="35"/>
        <v/>
      </c>
      <c r="E81" s="30" t="str">
        <f t="shared" si="35"/>
        <v/>
      </c>
      <c r="F81" s="30" t="str">
        <f t="shared" si="35"/>
        <v/>
      </c>
      <c r="G81" s="30" t="str">
        <f t="shared" si="35"/>
        <v/>
      </c>
      <c r="H81" s="30" t="str">
        <f t="shared" si="35"/>
        <v/>
      </c>
      <c r="I81" s="30" t="str">
        <f t="shared" si="35"/>
        <v/>
      </c>
      <c r="J81" s="30" t="str">
        <f t="shared" si="35"/>
        <v/>
      </c>
      <c r="K81" s="30" t="str">
        <f t="shared" si="35"/>
        <v/>
      </c>
      <c r="L81" s="30" t="str">
        <f t="shared" si="35"/>
        <v/>
      </c>
      <c r="M81" s="30" t="str">
        <f t="shared" si="35"/>
        <v/>
      </c>
      <c r="N81" s="30" t="str">
        <f t="shared" si="35"/>
        <v/>
      </c>
      <c r="O81" s="30" t="str">
        <f t="shared" si="35"/>
        <v/>
      </c>
      <c r="P81" s="30" t="str">
        <f t="shared" si="35"/>
        <v/>
      </c>
      <c r="Q81" s="31" t="str">
        <f t="shared" si="36"/>
        <v/>
      </c>
    </row>
    <row r="82" spans="1:17">
      <c r="A82" s="18">
        <v>10</v>
      </c>
      <c r="B82" s="30" t="str">
        <f t="shared" si="35"/>
        <v/>
      </c>
      <c r="C82" s="30" t="str">
        <f t="shared" si="35"/>
        <v/>
      </c>
      <c r="D82" s="30" t="str">
        <f t="shared" si="35"/>
        <v/>
      </c>
      <c r="E82" s="30" t="str">
        <f t="shared" si="35"/>
        <v/>
      </c>
      <c r="F82" s="30" t="str">
        <f t="shared" si="35"/>
        <v/>
      </c>
      <c r="G82" s="30" t="str">
        <f t="shared" si="35"/>
        <v/>
      </c>
      <c r="H82" s="30" t="str">
        <f t="shared" si="35"/>
        <v/>
      </c>
      <c r="I82" s="30" t="str">
        <f t="shared" si="35"/>
        <v/>
      </c>
      <c r="J82" s="30" t="str">
        <f t="shared" si="35"/>
        <v/>
      </c>
      <c r="K82" s="30" t="str">
        <f t="shared" si="35"/>
        <v/>
      </c>
      <c r="L82" s="30" t="str">
        <f t="shared" si="35"/>
        <v/>
      </c>
      <c r="M82" s="30" t="str">
        <f t="shared" si="35"/>
        <v/>
      </c>
      <c r="N82" s="30" t="str">
        <f t="shared" si="35"/>
        <v/>
      </c>
      <c r="O82" s="30" t="str">
        <f t="shared" si="35"/>
        <v/>
      </c>
      <c r="P82" s="30" t="str">
        <f t="shared" si="35"/>
        <v/>
      </c>
      <c r="Q82" s="31" t="str">
        <f t="shared" si="36"/>
        <v/>
      </c>
    </row>
    <row r="83" spans="1:17">
      <c r="A83" s="18">
        <v>11</v>
      </c>
      <c r="B83" s="30" t="str">
        <f t="shared" si="35"/>
        <v/>
      </c>
      <c r="C83" s="30" t="str">
        <f t="shared" si="35"/>
        <v/>
      </c>
      <c r="D83" s="30" t="str">
        <f t="shared" si="35"/>
        <v/>
      </c>
      <c r="E83" s="30" t="str">
        <f t="shared" si="35"/>
        <v/>
      </c>
      <c r="F83" s="30" t="str">
        <f t="shared" si="35"/>
        <v/>
      </c>
      <c r="G83" s="30" t="str">
        <f t="shared" si="35"/>
        <v/>
      </c>
      <c r="H83" s="30" t="str">
        <f t="shared" si="35"/>
        <v/>
      </c>
      <c r="I83" s="30" t="str">
        <f t="shared" si="35"/>
        <v/>
      </c>
      <c r="J83" s="30" t="str">
        <f t="shared" si="35"/>
        <v/>
      </c>
      <c r="K83" s="30" t="str">
        <f t="shared" si="35"/>
        <v/>
      </c>
      <c r="L83" s="30" t="str">
        <f t="shared" si="35"/>
        <v/>
      </c>
      <c r="M83" s="30" t="str">
        <f t="shared" si="35"/>
        <v/>
      </c>
      <c r="N83" s="30" t="str">
        <f t="shared" si="35"/>
        <v/>
      </c>
      <c r="O83" s="30" t="str">
        <f t="shared" si="35"/>
        <v/>
      </c>
      <c r="P83" s="30" t="str">
        <f t="shared" si="35"/>
        <v/>
      </c>
      <c r="Q83" s="31" t="str">
        <f t="shared" si="36"/>
        <v/>
      </c>
    </row>
    <row r="84" spans="1:17">
      <c r="A84" s="18">
        <v>12</v>
      </c>
      <c r="B84" s="30" t="str">
        <f t="shared" si="35"/>
        <v/>
      </c>
      <c r="C84" s="30" t="str">
        <f t="shared" si="35"/>
        <v/>
      </c>
      <c r="D84" s="30" t="str">
        <f t="shared" si="35"/>
        <v/>
      </c>
      <c r="E84" s="30" t="str">
        <f t="shared" si="35"/>
        <v/>
      </c>
      <c r="F84" s="30" t="str">
        <f t="shared" si="35"/>
        <v/>
      </c>
      <c r="G84" s="30" t="str">
        <f t="shared" si="35"/>
        <v/>
      </c>
      <c r="H84" s="30" t="str">
        <f t="shared" si="35"/>
        <v/>
      </c>
      <c r="I84" s="30" t="str">
        <f t="shared" si="35"/>
        <v/>
      </c>
      <c r="J84" s="30" t="str">
        <f t="shared" si="35"/>
        <v/>
      </c>
      <c r="K84" s="30" t="str">
        <f t="shared" si="35"/>
        <v/>
      </c>
      <c r="L84" s="30" t="str">
        <f t="shared" si="35"/>
        <v/>
      </c>
      <c r="M84" s="30" t="str">
        <f t="shared" si="35"/>
        <v/>
      </c>
      <c r="N84" s="30" t="str">
        <f t="shared" si="35"/>
        <v/>
      </c>
      <c r="O84" s="30" t="str">
        <f t="shared" si="35"/>
        <v/>
      </c>
      <c r="P84" s="30" t="str">
        <f t="shared" si="35"/>
        <v/>
      </c>
      <c r="Q84" s="31" t="str">
        <f t="shared" si="36"/>
        <v/>
      </c>
    </row>
    <row r="85" spans="1:17">
      <c r="A85" s="18">
        <v>13</v>
      </c>
      <c r="B85" s="30" t="str">
        <f t="shared" si="35"/>
        <v/>
      </c>
      <c r="C85" s="30" t="str">
        <f t="shared" si="35"/>
        <v/>
      </c>
      <c r="D85" s="30" t="str">
        <f t="shared" si="35"/>
        <v/>
      </c>
      <c r="E85" s="30" t="str">
        <f t="shared" si="35"/>
        <v/>
      </c>
      <c r="F85" s="30" t="str">
        <f t="shared" si="35"/>
        <v/>
      </c>
      <c r="G85" s="30" t="str">
        <f t="shared" si="35"/>
        <v/>
      </c>
      <c r="H85" s="30" t="str">
        <f t="shared" si="35"/>
        <v/>
      </c>
      <c r="I85" s="30" t="str">
        <f t="shared" si="35"/>
        <v/>
      </c>
      <c r="J85" s="30" t="str">
        <f t="shared" si="35"/>
        <v/>
      </c>
      <c r="K85" s="30" t="str">
        <f t="shared" si="35"/>
        <v/>
      </c>
      <c r="L85" s="30" t="str">
        <f t="shared" si="35"/>
        <v/>
      </c>
      <c r="M85" s="30" t="str">
        <f t="shared" si="35"/>
        <v/>
      </c>
      <c r="N85" s="30" t="str">
        <f t="shared" si="35"/>
        <v/>
      </c>
      <c r="O85" s="30" t="str">
        <f t="shared" si="35"/>
        <v/>
      </c>
      <c r="P85" s="30" t="str">
        <f t="shared" si="35"/>
        <v/>
      </c>
      <c r="Q85" s="31" t="str">
        <f t="shared" si="36"/>
        <v/>
      </c>
    </row>
    <row r="86" spans="1:17">
      <c r="A86" s="18">
        <v>14</v>
      </c>
      <c r="B86" s="30" t="str">
        <f t="shared" si="35"/>
        <v/>
      </c>
      <c r="C86" s="30" t="str">
        <f t="shared" si="35"/>
        <v/>
      </c>
      <c r="D86" s="30" t="str">
        <f t="shared" si="35"/>
        <v/>
      </c>
      <c r="E86" s="30" t="str">
        <f t="shared" si="35"/>
        <v/>
      </c>
      <c r="F86" s="30" t="str">
        <f t="shared" si="35"/>
        <v/>
      </c>
      <c r="G86" s="30" t="str">
        <f t="shared" si="35"/>
        <v/>
      </c>
      <c r="H86" s="30" t="str">
        <f t="shared" si="35"/>
        <v/>
      </c>
      <c r="I86" s="30" t="str">
        <f t="shared" si="35"/>
        <v/>
      </c>
      <c r="J86" s="30" t="str">
        <f t="shared" si="35"/>
        <v/>
      </c>
      <c r="K86" s="30" t="str">
        <f t="shared" si="35"/>
        <v/>
      </c>
      <c r="L86" s="30" t="str">
        <f t="shared" si="35"/>
        <v/>
      </c>
      <c r="M86" s="30" t="str">
        <f t="shared" si="35"/>
        <v/>
      </c>
      <c r="N86" s="30" t="str">
        <f t="shared" si="35"/>
        <v/>
      </c>
      <c r="O86" s="30" t="str">
        <f t="shared" si="35"/>
        <v/>
      </c>
      <c r="P86" s="30" t="str">
        <f t="shared" si="35"/>
        <v/>
      </c>
      <c r="Q86" s="31" t="str">
        <f t="shared" si="36"/>
        <v/>
      </c>
    </row>
    <row r="87" spans="1:17">
      <c r="A87" s="18">
        <v>15</v>
      </c>
      <c r="B87" s="30" t="str">
        <f t="shared" si="35"/>
        <v/>
      </c>
      <c r="C87" s="30" t="str">
        <f t="shared" si="35"/>
        <v/>
      </c>
      <c r="D87" s="30" t="str">
        <f t="shared" si="35"/>
        <v/>
      </c>
      <c r="E87" s="30" t="str">
        <f t="shared" si="35"/>
        <v/>
      </c>
      <c r="F87" s="30" t="str">
        <f t="shared" si="35"/>
        <v/>
      </c>
      <c r="G87" s="30" t="str">
        <f t="shared" si="35"/>
        <v/>
      </c>
      <c r="H87" s="30" t="str">
        <f t="shared" si="35"/>
        <v/>
      </c>
      <c r="I87" s="30" t="str">
        <f t="shared" si="35"/>
        <v/>
      </c>
      <c r="J87" s="30" t="str">
        <f t="shared" si="35"/>
        <v/>
      </c>
      <c r="K87" s="30" t="str">
        <f t="shared" si="35"/>
        <v/>
      </c>
      <c r="L87" s="30" t="str">
        <f t="shared" si="35"/>
        <v/>
      </c>
      <c r="M87" s="30" t="str">
        <f t="shared" si="35"/>
        <v/>
      </c>
      <c r="N87" s="30" t="str">
        <f t="shared" si="35"/>
        <v/>
      </c>
      <c r="O87" s="30" t="str">
        <f t="shared" si="35"/>
        <v/>
      </c>
      <c r="P87" s="30" t="str">
        <f t="shared" si="35"/>
        <v/>
      </c>
      <c r="Q87" s="31" t="str">
        <f t="shared" si="36"/>
        <v/>
      </c>
    </row>
    <row r="88" spans="1:17">
      <c r="A88" s="17" t="s">
        <v>5</v>
      </c>
      <c r="B88" s="32">
        <f>IF(ISNUMBER(B73),SUM(B73:B87),"")</f>
        <v>0</v>
      </c>
      <c r="C88" s="32">
        <f t="shared" ref="C88" si="37">IF(ISNUMBER(C73),SUM(C73:C87),"")</f>
        <v>0</v>
      </c>
      <c r="D88" s="32" t="str">
        <f t="shared" ref="D88" si="38">IF(ISNUMBER(D73),SUM(D73:D87),"")</f>
        <v/>
      </c>
      <c r="E88" s="32" t="str">
        <f t="shared" ref="E88" si="39">IF(ISNUMBER(E73),SUM(E73:E87),"")</f>
        <v/>
      </c>
      <c r="F88" s="32" t="str">
        <f t="shared" ref="F88" si="40">IF(ISNUMBER(F73),SUM(F73:F87),"")</f>
        <v/>
      </c>
      <c r="G88" s="32" t="str">
        <f t="shared" ref="G88" si="41">IF(ISNUMBER(G73),SUM(G73:G87),"")</f>
        <v/>
      </c>
      <c r="H88" s="32" t="str">
        <f t="shared" ref="H88" si="42">IF(ISNUMBER(H73),SUM(H73:H87),"")</f>
        <v/>
      </c>
      <c r="I88" s="32" t="str">
        <f t="shared" ref="I88" si="43">IF(ISNUMBER(I73),SUM(I73:I87),"")</f>
        <v/>
      </c>
      <c r="J88" s="32" t="str">
        <f t="shared" ref="J88" si="44">IF(ISNUMBER(J73),SUM(J73:J87),"")</f>
        <v/>
      </c>
      <c r="K88" s="32" t="str">
        <f t="shared" ref="K88" si="45">IF(ISNUMBER(K73),SUM(K73:K87),"")</f>
        <v/>
      </c>
      <c r="L88" s="32" t="str">
        <f t="shared" ref="L88" si="46">IF(ISNUMBER(L73),SUM(L73:L87),"")</f>
        <v/>
      </c>
      <c r="M88" s="32" t="str">
        <f t="shared" ref="M88" si="47">IF(ISNUMBER(M73),SUM(M73:M87),"")</f>
        <v/>
      </c>
      <c r="N88" s="32" t="str">
        <f t="shared" ref="N88" si="48">IF(ISNUMBER(N73),SUM(N73:N87),"")</f>
        <v/>
      </c>
      <c r="O88" s="32" t="str">
        <f t="shared" ref="O88" si="49">IF(ISNUMBER(O73),SUM(O73:O87),"")</f>
        <v/>
      </c>
      <c r="P88" s="32" t="str">
        <f t="shared" ref="P88" si="50">IF(ISNUMBER(P73),SUM(P73:P87),"")</f>
        <v/>
      </c>
      <c r="Q88" s="32">
        <f t="shared" ref="Q88" si="51">SUM(Q73:Q87)</f>
        <v>0</v>
      </c>
    </row>
    <row r="89" spans="1:17">
      <c r="A89" s="14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</row>
    <row r="90" spans="1:17">
      <c r="A90" s="14" t="s">
        <v>27</v>
      </c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</row>
    <row r="91" spans="1:17">
      <c r="A91" s="17" t="s">
        <v>4</v>
      </c>
      <c r="B91" s="18">
        <v>1</v>
      </c>
      <c r="C91" s="17">
        <v>2</v>
      </c>
      <c r="D91" s="19">
        <v>3</v>
      </c>
      <c r="E91" s="19">
        <v>4</v>
      </c>
      <c r="F91" s="19">
        <v>5</v>
      </c>
      <c r="G91" s="19">
        <v>6</v>
      </c>
      <c r="H91" s="19">
        <v>7</v>
      </c>
      <c r="I91" s="19">
        <v>8</v>
      </c>
      <c r="J91" s="19">
        <v>9</v>
      </c>
      <c r="K91" s="19">
        <v>10</v>
      </c>
      <c r="L91" s="19">
        <v>11</v>
      </c>
      <c r="M91" s="19">
        <v>12</v>
      </c>
      <c r="N91" s="19">
        <v>13</v>
      </c>
      <c r="O91" s="19">
        <v>14</v>
      </c>
      <c r="P91" s="19">
        <v>15</v>
      </c>
      <c r="Q91" s="31" t="s">
        <v>5</v>
      </c>
    </row>
    <row r="92" spans="1:17">
      <c r="A92" s="17">
        <v>1</v>
      </c>
      <c r="B92" s="30">
        <f>IF(ISNUMBER(B8),B73*B73/B54,"")</f>
        <v>1.7936662221117584E-3</v>
      </c>
      <c r="C92" s="30">
        <f t="shared" ref="C92:P92" si="52">IF(ISNUMBER(C8),C73*C73/C54,"")</f>
        <v>1.6103718636477833E-3</v>
      </c>
      <c r="D92" s="30" t="str">
        <f t="shared" si="52"/>
        <v/>
      </c>
      <c r="E92" s="30" t="str">
        <f t="shared" si="52"/>
        <v/>
      </c>
      <c r="F92" s="30" t="str">
        <f t="shared" si="52"/>
        <v/>
      </c>
      <c r="G92" s="30" t="str">
        <f t="shared" si="52"/>
        <v/>
      </c>
      <c r="H92" s="30" t="str">
        <f t="shared" si="52"/>
        <v/>
      </c>
      <c r="I92" s="30" t="str">
        <f t="shared" si="52"/>
        <v/>
      </c>
      <c r="J92" s="30" t="str">
        <f t="shared" si="52"/>
        <v/>
      </c>
      <c r="K92" s="30" t="str">
        <f t="shared" si="52"/>
        <v/>
      </c>
      <c r="L92" s="30" t="str">
        <f t="shared" si="52"/>
        <v/>
      </c>
      <c r="M92" s="30" t="str">
        <f t="shared" si="52"/>
        <v/>
      </c>
      <c r="N92" s="30" t="str">
        <f t="shared" si="52"/>
        <v/>
      </c>
      <c r="O92" s="30" t="str">
        <f t="shared" si="52"/>
        <v/>
      </c>
      <c r="P92" s="30" t="str">
        <f t="shared" si="52"/>
        <v/>
      </c>
      <c r="Q92" s="31">
        <f>IF(ISNUMBER(B92),SUM(B92:P92),"")</f>
        <v>3.4040380857595417E-3</v>
      </c>
    </row>
    <row r="93" spans="1:17">
      <c r="A93" s="17">
        <v>2</v>
      </c>
      <c r="B93" s="30">
        <f t="shared" ref="B93:P106" si="53">IF(ISNUMBER(B9),B74*B74/B55,"")</f>
        <v>1.706084159742697</v>
      </c>
      <c r="C93" s="30">
        <f t="shared" si="53"/>
        <v>1.531739793053662</v>
      </c>
      <c r="D93" s="30" t="str">
        <f t="shared" si="53"/>
        <v/>
      </c>
      <c r="E93" s="30" t="str">
        <f t="shared" si="53"/>
        <v/>
      </c>
      <c r="F93" s="30" t="str">
        <f t="shared" si="53"/>
        <v/>
      </c>
      <c r="G93" s="30" t="str">
        <f t="shared" si="53"/>
        <v/>
      </c>
      <c r="H93" s="30" t="str">
        <f t="shared" si="53"/>
        <v/>
      </c>
      <c r="I93" s="30" t="str">
        <f t="shared" si="53"/>
        <v/>
      </c>
      <c r="J93" s="30" t="str">
        <f t="shared" si="53"/>
        <v/>
      </c>
      <c r="K93" s="30" t="str">
        <f t="shared" si="53"/>
        <v/>
      </c>
      <c r="L93" s="30" t="str">
        <f t="shared" si="53"/>
        <v/>
      </c>
      <c r="M93" s="30" t="str">
        <f t="shared" si="53"/>
        <v/>
      </c>
      <c r="N93" s="30" t="str">
        <f t="shared" si="53"/>
        <v/>
      </c>
      <c r="O93" s="30" t="str">
        <f t="shared" si="53"/>
        <v/>
      </c>
      <c r="P93" s="30" t="str">
        <f t="shared" si="53"/>
        <v/>
      </c>
      <c r="Q93" s="31">
        <f t="shared" ref="Q93:Q106" si="54">IF(ISNUMBER(B93),SUM(B93:P93),"")</f>
        <v>3.2378239527963588</v>
      </c>
    </row>
    <row r="94" spans="1:17">
      <c r="A94" s="17">
        <v>3</v>
      </c>
      <c r="B94" s="30">
        <f t="shared" si="53"/>
        <v>0.28580971328556826</v>
      </c>
      <c r="C94" s="30">
        <f t="shared" si="53"/>
        <v>0.25660288127098463</v>
      </c>
      <c r="D94" s="30" t="str">
        <f t="shared" si="53"/>
        <v/>
      </c>
      <c r="E94" s="30" t="str">
        <f t="shared" si="53"/>
        <v/>
      </c>
      <c r="F94" s="30" t="str">
        <f t="shared" si="53"/>
        <v/>
      </c>
      <c r="G94" s="30" t="str">
        <f t="shared" si="53"/>
        <v/>
      </c>
      <c r="H94" s="30" t="str">
        <f t="shared" si="53"/>
        <v/>
      </c>
      <c r="I94" s="30" t="str">
        <f t="shared" si="53"/>
        <v/>
      </c>
      <c r="J94" s="30" t="str">
        <f t="shared" si="53"/>
        <v/>
      </c>
      <c r="K94" s="30" t="str">
        <f t="shared" si="53"/>
        <v/>
      </c>
      <c r="L94" s="30" t="str">
        <f t="shared" si="53"/>
        <v/>
      </c>
      <c r="M94" s="30" t="str">
        <f t="shared" si="53"/>
        <v/>
      </c>
      <c r="N94" s="30" t="str">
        <f t="shared" si="53"/>
        <v/>
      </c>
      <c r="O94" s="30" t="str">
        <f t="shared" si="53"/>
        <v/>
      </c>
      <c r="P94" s="30" t="str">
        <f t="shared" si="53"/>
        <v/>
      </c>
      <c r="Q94" s="31">
        <f t="shared" si="54"/>
        <v>0.54241259455655289</v>
      </c>
    </row>
    <row r="95" spans="1:17">
      <c r="A95" s="17">
        <v>4</v>
      </c>
      <c r="B95" s="30" t="str">
        <f t="shared" si="53"/>
        <v/>
      </c>
      <c r="C95" s="30" t="str">
        <f t="shared" si="53"/>
        <v/>
      </c>
      <c r="D95" s="30" t="str">
        <f t="shared" si="53"/>
        <v/>
      </c>
      <c r="E95" s="30" t="str">
        <f t="shared" si="53"/>
        <v/>
      </c>
      <c r="F95" s="30" t="str">
        <f t="shared" si="53"/>
        <v/>
      </c>
      <c r="G95" s="30" t="str">
        <f t="shared" si="53"/>
        <v/>
      </c>
      <c r="H95" s="30" t="str">
        <f t="shared" si="53"/>
        <v/>
      </c>
      <c r="I95" s="30" t="str">
        <f t="shared" si="53"/>
        <v/>
      </c>
      <c r="J95" s="30" t="str">
        <f t="shared" si="53"/>
        <v/>
      </c>
      <c r="K95" s="30" t="str">
        <f t="shared" si="53"/>
        <v/>
      </c>
      <c r="L95" s="30" t="str">
        <f t="shared" si="53"/>
        <v/>
      </c>
      <c r="M95" s="30" t="str">
        <f t="shared" si="53"/>
        <v/>
      </c>
      <c r="N95" s="30" t="str">
        <f t="shared" si="53"/>
        <v/>
      </c>
      <c r="O95" s="30" t="str">
        <f t="shared" si="53"/>
        <v/>
      </c>
      <c r="P95" s="30" t="str">
        <f t="shared" si="53"/>
        <v/>
      </c>
      <c r="Q95" s="31" t="str">
        <f t="shared" si="54"/>
        <v/>
      </c>
    </row>
    <row r="96" spans="1:17">
      <c r="A96" s="17">
        <v>5</v>
      </c>
      <c r="B96" s="30" t="str">
        <f t="shared" si="53"/>
        <v/>
      </c>
      <c r="C96" s="30" t="str">
        <f t="shared" si="53"/>
        <v/>
      </c>
      <c r="D96" s="30" t="str">
        <f t="shared" si="53"/>
        <v/>
      </c>
      <c r="E96" s="30" t="str">
        <f t="shared" si="53"/>
        <v/>
      </c>
      <c r="F96" s="30" t="str">
        <f t="shared" si="53"/>
        <v/>
      </c>
      <c r="G96" s="30" t="str">
        <f t="shared" si="53"/>
        <v/>
      </c>
      <c r="H96" s="30" t="str">
        <f t="shared" si="53"/>
        <v/>
      </c>
      <c r="I96" s="30" t="str">
        <f t="shared" si="53"/>
        <v/>
      </c>
      <c r="J96" s="30" t="str">
        <f t="shared" si="53"/>
        <v/>
      </c>
      <c r="K96" s="30" t="str">
        <f t="shared" si="53"/>
        <v/>
      </c>
      <c r="L96" s="30" t="str">
        <f t="shared" si="53"/>
        <v/>
      </c>
      <c r="M96" s="30" t="str">
        <f t="shared" si="53"/>
        <v/>
      </c>
      <c r="N96" s="30" t="str">
        <f t="shared" si="53"/>
        <v/>
      </c>
      <c r="O96" s="30" t="str">
        <f t="shared" si="53"/>
        <v/>
      </c>
      <c r="P96" s="30" t="str">
        <f t="shared" si="53"/>
        <v/>
      </c>
      <c r="Q96" s="31" t="str">
        <f t="shared" si="54"/>
        <v/>
      </c>
    </row>
    <row r="97" spans="1:17">
      <c r="A97" s="17">
        <v>6</v>
      </c>
      <c r="B97" s="30" t="str">
        <f t="shared" si="53"/>
        <v/>
      </c>
      <c r="C97" s="30" t="str">
        <f t="shared" si="53"/>
        <v/>
      </c>
      <c r="D97" s="30" t="str">
        <f t="shared" si="53"/>
        <v/>
      </c>
      <c r="E97" s="30" t="str">
        <f t="shared" si="53"/>
        <v/>
      </c>
      <c r="F97" s="30" t="str">
        <f t="shared" si="53"/>
        <v/>
      </c>
      <c r="G97" s="30" t="str">
        <f t="shared" si="53"/>
        <v/>
      </c>
      <c r="H97" s="30" t="str">
        <f t="shared" si="53"/>
        <v/>
      </c>
      <c r="I97" s="30" t="str">
        <f t="shared" si="53"/>
        <v/>
      </c>
      <c r="J97" s="30" t="str">
        <f t="shared" si="53"/>
        <v/>
      </c>
      <c r="K97" s="30" t="str">
        <f t="shared" si="53"/>
        <v/>
      </c>
      <c r="L97" s="30" t="str">
        <f t="shared" si="53"/>
        <v/>
      </c>
      <c r="M97" s="30" t="str">
        <f t="shared" si="53"/>
        <v/>
      </c>
      <c r="N97" s="30" t="str">
        <f t="shared" si="53"/>
        <v/>
      </c>
      <c r="O97" s="30" t="str">
        <f t="shared" si="53"/>
        <v/>
      </c>
      <c r="P97" s="30" t="str">
        <f t="shared" si="53"/>
        <v/>
      </c>
      <c r="Q97" s="31" t="str">
        <f t="shared" si="54"/>
        <v/>
      </c>
    </row>
    <row r="98" spans="1:17">
      <c r="A98" s="20">
        <v>7</v>
      </c>
      <c r="B98" s="30" t="str">
        <f t="shared" si="53"/>
        <v/>
      </c>
      <c r="C98" s="30" t="str">
        <f t="shared" si="53"/>
        <v/>
      </c>
      <c r="D98" s="30" t="str">
        <f t="shared" si="53"/>
        <v/>
      </c>
      <c r="E98" s="30" t="str">
        <f t="shared" si="53"/>
        <v/>
      </c>
      <c r="F98" s="30" t="str">
        <f t="shared" si="53"/>
        <v/>
      </c>
      <c r="G98" s="30" t="str">
        <f t="shared" si="53"/>
        <v/>
      </c>
      <c r="H98" s="30" t="str">
        <f t="shared" si="53"/>
        <v/>
      </c>
      <c r="I98" s="30" t="str">
        <f t="shared" si="53"/>
        <v/>
      </c>
      <c r="J98" s="30" t="str">
        <f t="shared" si="53"/>
        <v/>
      </c>
      <c r="K98" s="30" t="str">
        <f t="shared" si="53"/>
        <v/>
      </c>
      <c r="L98" s="30" t="str">
        <f t="shared" si="53"/>
        <v/>
      </c>
      <c r="M98" s="30" t="str">
        <f t="shared" si="53"/>
        <v/>
      </c>
      <c r="N98" s="30" t="str">
        <f t="shared" si="53"/>
        <v/>
      </c>
      <c r="O98" s="30" t="str">
        <f t="shared" si="53"/>
        <v/>
      </c>
      <c r="P98" s="30" t="str">
        <f t="shared" si="53"/>
        <v/>
      </c>
      <c r="Q98" s="31" t="str">
        <f t="shared" si="54"/>
        <v/>
      </c>
    </row>
    <row r="99" spans="1:17">
      <c r="A99" s="18">
        <v>8</v>
      </c>
      <c r="B99" s="30" t="str">
        <f t="shared" si="53"/>
        <v/>
      </c>
      <c r="C99" s="30" t="str">
        <f t="shared" si="53"/>
        <v/>
      </c>
      <c r="D99" s="30" t="str">
        <f t="shared" si="53"/>
        <v/>
      </c>
      <c r="E99" s="30" t="str">
        <f t="shared" si="53"/>
        <v/>
      </c>
      <c r="F99" s="30" t="str">
        <f t="shared" si="53"/>
        <v/>
      </c>
      <c r="G99" s="30" t="str">
        <f t="shared" si="53"/>
        <v/>
      </c>
      <c r="H99" s="30" t="str">
        <f t="shared" si="53"/>
        <v/>
      </c>
      <c r="I99" s="30" t="str">
        <f t="shared" si="53"/>
        <v/>
      </c>
      <c r="J99" s="30" t="str">
        <f t="shared" si="53"/>
        <v/>
      </c>
      <c r="K99" s="30" t="str">
        <f t="shared" si="53"/>
        <v/>
      </c>
      <c r="L99" s="30" t="str">
        <f t="shared" si="53"/>
        <v/>
      </c>
      <c r="M99" s="30" t="str">
        <f t="shared" si="53"/>
        <v/>
      </c>
      <c r="N99" s="30" t="str">
        <f t="shared" si="53"/>
        <v/>
      </c>
      <c r="O99" s="30" t="str">
        <f t="shared" si="53"/>
        <v/>
      </c>
      <c r="P99" s="30" t="str">
        <f t="shared" si="53"/>
        <v/>
      </c>
      <c r="Q99" s="31" t="str">
        <f t="shared" si="54"/>
        <v/>
      </c>
    </row>
    <row r="100" spans="1:17">
      <c r="A100" s="18">
        <v>9</v>
      </c>
      <c r="B100" s="30" t="str">
        <f t="shared" si="53"/>
        <v/>
      </c>
      <c r="C100" s="30" t="str">
        <f t="shared" si="53"/>
        <v/>
      </c>
      <c r="D100" s="30" t="str">
        <f t="shared" si="53"/>
        <v/>
      </c>
      <c r="E100" s="30" t="str">
        <f t="shared" si="53"/>
        <v/>
      </c>
      <c r="F100" s="30" t="str">
        <f t="shared" si="53"/>
        <v/>
      </c>
      <c r="G100" s="30" t="str">
        <f t="shared" si="53"/>
        <v/>
      </c>
      <c r="H100" s="30" t="str">
        <f t="shared" si="53"/>
        <v/>
      </c>
      <c r="I100" s="30" t="str">
        <f t="shared" si="53"/>
        <v/>
      </c>
      <c r="J100" s="30" t="str">
        <f t="shared" si="53"/>
        <v/>
      </c>
      <c r="K100" s="30" t="str">
        <f t="shared" si="53"/>
        <v/>
      </c>
      <c r="L100" s="30" t="str">
        <f t="shared" si="53"/>
        <v/>
      </c>
      <c r="M100" s="30" t="str">
        <f t="shared" si="53"/>
        <v/>
      </c>
      <c r="N100" s="30" t="str">
        <f t="shared" si="53"/>
        <v/>
      </c>
      <c r="O100" s="30" t="str">
        <f t="shared" si="53"/>
        <v/>
      </c>
      <c r="P100" s="30" t="str">
        <f t="shared" si="53"/>
        <v/>
      </c>
      <c r="Q100" s="31" t="str">
        <f t="shared" si="54"/>
        <v/>
      </c>
    </row>
    <row r="101" spans="1:17">
      <c r="A101" s="18">
        <v>10</v>
      </c>
      <c r="B101" s="30" t="str">
        <f t="shared" si="53"/>
        <v/>
      </c>
      <c r="C101" s="30" t="str">
        <f t="shared" si="53"/>
        <v/>
      </c>
      <c r="D101" s="30" t="str">
        <f t="shared" si="53"/>
        <v/>
      </c>
      <c r="E101" s="30" t="str">
        <f t="shared" si="53"/>
        <v/>
      </c>
      <c r="F101" s="30" t="str">
        <f t="shared" si="53"/>
        <v/>
      </c>
      <c r="G101" s="30" t="str">
        <f t="shared" si="53"/>
        <v/>
      </c>
      <c r="H101" s="30" t="str">
        <f t="shared" si="53"/>
        <v/>
      </c>
      <c r="I101" s="30" t="str">
        <f t="shared" si="53"/>
        <v/>
      </c>
      <c r="J101" s="30" t="str">
        <f t="shared" si="53"/>
        <v/>
      </c>
      <c r="K101" s="30" t="str">
        <f t="shared" si="53"/>
        <v/>
      </c>
      <c r="L101" s="30" t="str">
        <f t="shared" si="53"/>
        <v/>
      </c>
      <c r="M101" s="30" t="str">
        <f t="shared" si="53"/>
        <v/>
      </c>
      <c r="N101" s="30" t="str">
        <f t="shared" si="53"/>
        <v/>
      </c>
      <c r="O101" s="30" t="str">
        <f t="shared" si="53"/>
        <v/>
      </c>
      <c r="P101" s="30" t="str">
        <f t="shared" si="53"/>
        <v/>
      </c>
      <c r="Q101" s="31" t="str">
        <f t="shared" si="54"/>
        <v/>
      </c>
    </row>
    <row r="102" spans="1:17">
      <c r="A102" s="18">
        <v>11</v>
      </c>
      <c r="B102" s="30" t="str">
        <f t="shared" si="53"/>
        <v/>
      </c>
      <c r="C102" s="30" t="str">
        <f t="shared" si="53"/>
        <v/>
      </c>
      <c r="D102" s="30" t="str">
        <f t="shared" si="53"/>
        <v/>
      </c>
      <c r="E102" s="30" t="str">
        <f t="shared" si="53"/>
        <v/>
      </c>
      <c r="F102" s="30" t="str">
        <f t="shared" si="53"/>
        <v/>
      </c>
      <c r="G102" s="30" t="str">
        <f t="shared" si="53"/>
        <v/>
      </c>
      <c r="H102" s="30" t="str">
        <f t="shared" si="53"/>
        <v/>
      </c>
      <c r="I102" s="30" t="str">
        <f t="shared" si="53"/>
        <v/>
      </c>
      <c r="J102" s="30" t="str">
        <f t="shared" si="53"/>
        <v/>
      </c>
      <c r="K102" s="30" t="str">
        <f t="shared" si="53"/>
        <v/>
      </c>
      <c r="L102" s="30" t="str">
        <f t="shared" si="53"/>
        <v/>
      </c>
      <c r="M102" s="30" t="str">
        <f t="shared" si="53"/>
        <v/>
      </c>
      <c r="N102" s="30" t="str">
        <f t="shared" si="53"/>
        <v/>
      </c>
      <c r="O102" s="30" t="str">
        <f t="shared" si="53"/>
        <v/>
      </c>
      <c r="P102" s="30" t="str">
        <f t="shared" si="53"/>
        <v/>
      </c>
      <c r="Q102" s="31" t="str">
        <f t="shared" si="54"/>
        <v/>
      </c>
    </row>
    <row r="103" spans="1:17">
      <c r="A103" s="18">
        <v>12</v>
      </c>
      <c r="B103" s="30" t="str">
        <f t="shared" si="53"/>
        <v/>
      </c>
      <c r="C103" s="30" t="str">
        <f t="shared" si="53"/>
        <v/>
      </c>
      <c r="D103" s="30" t="str">
        <f t="shared" si="53"/>
        <v/>
      </c>
      <c r="E103" s="30" t="str">
        <f t="shared" si="53"/>
        <v/>
      </c>
      <c r="F103" s="30" t="str">
        <f t="shared" si="53"/>
        <v/>
      </c>
      <c r="G103" s="30" t="str">
        <f t="shared" si="53"/>
        <v/>
      </c>
      <c r="H103" s="30" t="str">
        <f t="shared" si="53"/>
        <v/>
      </c>
      <c r="I103" s="30" t="str">
        <f t="shared" si="53"/>
        <v/>
      </c>
      <c r="J103" s="30" t="str">
        <f t="shared" si="53"/>
        <v/>
      </c>
      <c r="K103" s="30" t="str">
        <f t="shared" si="53"/>
        <v/>
      </c>
      <c r="L103" s="30" t="str">
        <f t="shared" si="53"/>
        <v/>
      </c>
      <c r="M103" s="30" t="str">
        <f t="shared" si="53"/>
        <v/>
      </c>
      <c r="N103" s="30" t="str">
        <f t="shared" si="53"/>
        <v/>
      </c>
      <c r="O103" s="30" t="str">
        <f t="shared" si="53"/>
        <v/>
      </c>
      <c r="P103" s="30" t="str">
        <f t="shared" si="53"/>
        <v/>
      </c>
      <c r="Q103" s="31" t="str">
        <f t="shared" si="54"/>
        <v/>
      </c>
    </row>
    <row r="104" spans="1:17">
      <c r="A104" s="18">
        <v>13</v>
      </c>
      <c r="B104" s="30" t="str">
        <f t="shared" si="53"/>
        <v/>
      </c>
      <c r="C104" s="30" t="str">
        <f t="shared" si="53"/>
        <v/>
      </c>
      <c r="D104" s="30" t="str">
        <f t="shared" si="53"/>
        <v/>
      </c>
      <c r="E104" s="30" t="str">
        <f t="shared" si="53"/>
        <v/>
      </c>
      <c r="F104" s="30" t="str">
        <f t="shared" si="53"/>
        <v/>
      </c>
      <c r="G104" s="30" t="str">
        <f t="shared" si="53"/>
        <v/>
      </c>
      <c r="H104" s="30" t="str">
        <f t="shared" si="53"/>
        <v/>
      </c>
      <c r="I104" s="30" t="str">
        <f t="shared" si="53"/>
        <v/>
      </c>
      <c r="J104" s="30" t="str">
        <f t="shared" si="53"/>
        <v/>
      </c>
      <c r="K104" s="30" t="str">
        <f t="shared" si="53"/>
        <v/>
      </c>
      <c r="L104" s="30" t="str">
        <f t="shared" si="53"/>
        <v/>
      </c>
      <c r="M104" s="30" t="str">
        <f t="shared" si="53"/>
        <v/>
      </c>
      <c r="N104" s="30" t="str">
        <f t="shared" si="53"/>
        <v/>
      </c>
      <c r="O104" s="30" t="str">
        <f t="shared" si="53"/>
        <v/>
      </c>
      <c r="P104" s="30" t="str">
        <f t="shared" si="53"/>
        <v/>
      </c>
      <c r="Q104" s="31" t="str">
        <f t="shared" si="54"/>
        <v/>
      </c>
    </row>
    <row r="105" spans="1:17">
      <c r="A105" s="18">
        <v>14</v>
      </c>
      <c r="B105" s="30" t="str">
        <f t="shared" si="53"/>
        <v/>
      </c>
      <c r="C105" s="30" t="str">
        <f t="shared" si="53"/>
        <v/>
      </c>
      <c r="D105" s="30" t="str">
        <f t="shared" si="53"/>
        <v/>
      </c>
      <c r="E105" s="30" t="str">
        <f t="shared" si="53"/>
        <v/>
      </c>
      <c r="F105" s="30" t="str">
        <f t="shared" si="53"/>
        <v/>
      </c>
      <c r="G105" s="30" t="str">
        <f t="shared" si="53"/>
        <v/>
      </c>
      <c r="H105" s="30" t="str">
        <f t="shared" si="53"/>
        <v/>
      </c>
      <c r="I105" s="30" t="str">
        <f t="shared" si="53"/>
        <v/>
      </c>
      <c r="J105" s="30" t="str">
        <f t="shared" si="53"/>
        <v/>
      </c>
      <c r="K105" s="30" t="str">
        <f t="shared" si="53"/>
        <v/>
      </c>
      <c r="L105" s="30" t="str">
        <f t="shared" si="53"/>
        <v/>
      </c>
      <c r="M105" s="30" t="str">
        <f t="shared" si="53"/>
        <v/>
      </c>
      <c r="N105" s="30" t="str">
        <f t="shared" si="53"/>
        <v/>
      </c>
      <c r="O105" s="30" t="str">
        <f t="shared" si="53"/>
        <v/>
      </c>
      <c r="P105" s="30" t="str">
        <f t="shared" si="53"/>
        <v/>
      </c>
      <c r="Q105" s="31" t="str">
        <f t="shared" si="54"/>
        <v/>
      </c>
    </row>
    <row r="106" spans="1:17">
      <c r="A106" s="18">
        <v>15</v>
      </c>
      <c r="B106" s="30" t="str">
        <f t="shared" si="53"/>
        <v/>
      </c>
      <c r="C106" s="30" t="str">
        <f t="shared" si="53"/>
        <v/>
      </c>
      <c r="D106" s="30" t="str">
        <f t="shared" si="53"/>
        <v/>
      </c>
      <c r="E106" s="30" t="str">
        <f t="shared" si="53"/>
        <v/>
      </c>
      <c r="F106" s="30" t="str">
        <f t="shared" si="53"/>
        <v/>
      </c>
      <c r="G106" s="30" t="str">
        <f t="shared" si="53"/>
        <v/>
      </c>
      <c r="H106" s="30" t="str">
        <f t="shared" si="53"/>
        <v/>
      </c>
      <c r="I106" s="30" t="str">
        <f t="shared" si="53"/>
        <v/>
      </c>
      <c r="J106" s="30" t="str">
        <f t="shared" si="53"/>
        <v/>
      </c>
      <c r="K106" s="30" t="str">
        <f t="shared" si="53"/>
        <v/>
      </c>
      <c r="L106" s="30" t="str">
        <f t="shared" si="53"/>
        <v/>
      </c>
      <c r="M106" s="30" t="str">
        <f t="shared" si="53"/>
        <v/>
      </c>
      <c r="N106" s="30" t="str">
        <f t="shared" si="53"/>
        <v/>
      </c>
      <c r="O106" s="30" t="str">
        <f t="shared" si="53"/>
        <v/>
      </c>
      <c r="P106" s="30" t="str">
        <f t="shared" si="53"/>
        <v/>
      </c>
      <c r="Q106" s="31" t="str">
        <f t="shared" si="54"/>
        <v/>
      </c>
    </row>
    <row r="107" spans="1:17">
      <c r="A107" s="17" t="s">
        <v>5</v>
      </c>
      <c r="B107" s="32">
        <f>IF(ISNUMBER(B92),SUM(B92:B106),"")</f>
        <v>1.9936875392503772</v>
      </c>
      <c r="C107" s="32">
        <f t="shared" ref="C107" si="55">IF(ISNUMBER(C92),SUM(C92:C106),"")</f>
        <v>1.7899530461882944</v>
      </c>
      <c r="D107" s="32" t="str">
        <f t="shared" ref="D107" si="56">IF(ISNUMBER(D92),SUM(D92:D106),"")</f>
        <v/>
      </c>
      <c r="E107" s="32" t="str">
        <f t="shared" ref="E107" si="57">IF(ISNUMBER(E92),SUM(E92:E106),"")</f>
        <v/>
      </c>
      <c r="F107" s="32" t="str">
        <f t="shared" ref="F107" si="58">IF(ISNUMBER(F92),SUM(F92:F106),"")</f>
        <v/>
      </c>
      <c r="G107" s="32" t="str">
        <f t="shared" ref="G107" si="59">IF(ISNUMBER(G92),SUM(G92:G106),"")</f>
        <v/>
      </c>
      <c r="H107" s="32" t="str">
        <f t="shared" ref="H107" si="60">IF(ISNUMBER(H92),SUM(H92:H106),"")</f>
        <v/>
      </c>
      <c r="I107" s="32" t="str">
        <f t="shared" ref="I107" si="61">IF(ISNUMBER(I92),SUM(I92:I106),"")</f>
        <v/>
      </c>
      <c r="J107" s="32" t="str">
        <f t="shared" ref="J107" si="62">IF(ISNUMBER(J92),SUM(J92:J106),"")</f>
        <v/>
      </c>
      <c r="K107" s="32" t="str">
        <f t="shared" ref="K107" si="63">IF(ISNUMBER(K92),SUM(K92:K106),"")</f>
        <v/>
      </c>
      <c r="L107" s="32" t="str">
        <f t="shared" ref="L107" si="64">IF(ISNUMBER(L92),SUM(L92:L106),"")</f>
        <v/>
      </c>
      <c r="M107" s="32" t="str">
        <f t="shared" ref="M107" si="65">IF(ISNUMBER(M92),SUM(M92:M106),"")</f>
        <v/>
      </c>
      <c r="N107" s="32" t="str">
        <f t="shared" ref="N107" si="66">IF(ISNUMBER(N92),SUM(N92:N106),"")</f>
        <v/>
      </c>
      <c r="O107" s="32" t="str">
        <f t="shared" ref="O107" si="67">IF(ISNUMBER(O92),SUM(O92:O106),"")</f>
        <v/>
      </c>
      <c r="P107" s="32" t="str">
        <f t="shared" ref="P107" si="68">IF(ISNUMBER(P92),SUM(P92:P106),"")</f>
        <v/>
      </c>
      <c r="Q107" s="32">
        <f t="shared" ref="Q107" si="69">SUM(Q92:Q106)</f>
        <v>3.7836405854386714</v>
      </c>
    </row>
  </sheetData>
  <pageMargins left="0.7" right="0.7" top="0.78740157499999996" bottom="0.78740157499999996" header="0.3" footer="0.3"/>
  <pageSetup paperSize="9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Kreuztabellen Zusammenhang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Dr. Claus Brell</dc:creator>
  <cp:lastModifiedBy>Claus Brell</cp:lastModifiedBy>
  <cp:lastPrinted>2014-02-23T19:34:47Z</cp:lastPrinted>
  <dcterms:created xsi:type="dcterms:W3CDTF">2014-02-23T14:23:55Z</dcterms:created>
  <dcterms:modified xsi:type="dcterms:W3CDTF">2016-03-20T19:49:07Z</dcterms:modified>
</cp:coreProperties>
</file>